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36" windowWidth="22932" windowHeight="10296"/>
  </bookViews>
  <sheets>
    <sheet name="LIST OF PRESTIGE FINAL LIST" sheetId="1" r:id="rId1"/>
  </sheets>
  <externalReferences>
    <externalReference r:id="rId2"/>
  </externalReferences>
  <definedNames>
    <definedName name="_xlnm._FilterDatabase" localSheetId="0" hidden="1">'LIST OF PRESTIGE FINAL LIST'!$B$6:$AS$122</definedName>
    <definedName name="_xlnm.Print_Area" localSheetId="0">'LIST OF PRESTIGE FINAL LIST'!$B$1:$BB$129</definedName>
  </definedNames>
  <calcPr calcId="124519"/>
</workbook>
</file>

<file path=xl/calcChain.xml><?xml version="1.0" encoding="utf-8"?>
<calcChain xmlns="http://schemas.openxmlformats.org/spreadsheetml/2006/main">
  <c r="AR122" i="1"/>
  <c r="AQ122"/>
  <c r="AR121"/>
  <c r="AQ121"/>
  <c r="AR120"/>
  <c r="AQ120"/>
  <c r="AR119"/>
  <c r="AQ119"/>
  <c r="AR118"/>
  <c r="AQ118"/>
  <c r="AR117"/>
  <c r="AQ117"/>
  <c r="AR116"/>
  <c r="AQ116"/>
  <c r="AR115"/>
  <c r="AQ115"/>
  <c r="AR114"/>
  <c r="AQ114"/>
  <c r="AR113"/>
  <c r="AQ113"/>
  <c r="AR112"/>
  <c r="AQ112"/>
  <c r="AR111"/>
  <c r="AQ111"/>
  <c r="AR110"/>
  <c r="AQ110"/>
  <c r="AR109"/>
  <c r="AQ109"/>
  <c r="AR108"/>
  <c r="AQ108"/>
  <c r="AR107"/>
  <c r="AQ107"/>
  <c r="AR106"/>
  <c r="AQ106"/>
  <c r="AR105"/>
  <c r="AQ105"/>
  <c r="AR104"/>
  <c r="AQ104"/>
  <c r="AR103"/>
  <c r="AQ103"/>
  <c r="AR102"/>
  <c r="AQ102"/>
  <c r="AR101"/>
  <c r="AQ101"/>
  <c r="AR100"/>
  <c r="AQ100"/>
  <c r="AR99"/>
  <c r="AQ99"/>
  <c r="AR98"/>
  <c r="AQ98"/>
  <c r="AR97"/>
  <c r="AQ97"/>
  <c r="AR96"/>
  <c r="AQ96"/>
  <c r="AR95"/>
  <c r="AQ95"/>
  <c r="AR94"/>
  <c r="AQ94"/>
  <c r="AR93"/>
  <c r="AQ93"/>
  <c r="AR92"/>
  <c r="AQ92"/>
  <c r="AR91"/>
  <c r="AQ91"/>
  <c r="AR90"/>
  <c r="AQ90"/>
  <c r="AR89"/>
  <c r="AQ89"/>
  <c r="AR88"/>
  <c r="AQ88"/>
  <c r="AR87"/>
  <c r="AQ87"/>
  <c r="AR86"/>
  <c r="AQ86"/>
  <c r="AR85"/>
  <c r="AQ85"/>
  <c r="AR84"/>
  <c r="AQ84"/>
  <c r="AR83"/>
  <c r="AQ83"/>
  <c r="AR82"/>
  <c r="AQ82"/>
  <c r="AR81"/>
  <c r="AQ81"/>
  <c r="AR80"/>
  <c r="AQ80"/>
  <c r="AR79"/>
  <c r="AQ79"/>
  <c r="AR78"/>
  <c r="AQ78"/>
  <c r="AR77"/>
  <c r="AQ77"/>
  <c r="AR76"/>
  <c r="AQ76"/>
  <c r="AR75"/>
  <c r="AQ75"/>
  <c r="AR74"/>
  <c r="AQ74"/>
  <c r="AR73"/>
  <c r="AQ73"/>
  <c r="AR72"/>
  <c r="AQ72"/>
  <c r="AR71"/>
  <c r="AQ71"/>
  <c r="AR70"/>
  <c r="AQ70"/>
  <c r="AR69"/>
  <c r="AQ69"/>
  <c r="AR68"/>
  <c r="AQ68"/>
  <c r="AR67"/>
  <c r="AQ67"/>
  <c r="AR66"/>
  <c r="AQ66"/>
  <c r="AR65"/>
  <c r="AQ65"/>
  <c r="AR64"/>
  <c r="AQ64"/>
  <c r="AR63"/>
  <c r="AQ63"/>
  <c r="AR62"/>
  <c r="AQ62"/>
  <c r="AR61"/>
  <c r="AQ61"/>
  <c r="AR60"/>
  <c r="AQ60"/>
  <c r="AR59"/>
  <c r="AQ59"/>
  <c r="AR58"/>
  <c r="AQ58"/>
  <c r="AR57"/>
  <c r="AQ57"/>
  <c r="AR56"/>
  <c r="AQ56"/>
  <c r="AR55"/>
  <c r="AQ55"/>
  <c r="AR54"/>
  <c r="AQ54"/>
  <c r="AR53"/>
  <c r="AQ53"/>
  <c r="AR52"/>
  <c r="AQ52"/>
  <c r="AR51"/>
  <c r="AQ51"/>
  <c r="AR50"/>
  <c r="AQ50"/>
  <c r="AR49"/>
  <c r="AQ49"/>
  <c r="AR48"/>
  <c r="AQ48"/>
  <c r="AR47"/>
  <c r="AQ47"/>
  <c r="AR46"/>
  <c r="AQ46"/>
  <c r="AR45"/>
  <c r="AQ45"/>
  <c r="AR44"/>
  <c r="AQ44"/>
  <c r="AR43"/>
  <c r="AQ43"/>
  <c r="AR42"/>
  <c r="AQ42"/>
  <c r="AR41"/>
  <c r="AQ41"/>
  <c r="AR40"/>
  <c r="AQ40"/>
  <c r="AR39"/>
  <c r="AQ39"/>
  <c r="AR38"/>
  <c r="AQ38"/>
  <c r="AR37"/>
  <c r="AQ37"/>
  <c r="AR36"/>
  <c r="AQ36"/>
  <c r="AR35"/>
  <c r="AQ35"/>
  <c r="AR34"/>
  <c r="AQ34"/>
  <c r="AR33"/>
  <c r="AQ33"/>
  <c r="AR32"/>
  <c r="AQ32"/>
  <c r="AR31"/>
  <c r="AQ31"/>
  <c r="AR30"/>
  <c r="AQ30"/>
  <c r="AR29"/>
  <c r="AQ29"/>
  <c r="AR28"/>
  <c r="AQ28"/>
  <c r="AR27"/>
  <c r="AQ27"/>
  <c r="AR26"/>
  <c r="AQ26"/>
  <c r="AR25"/>
  <c r="AQ25"/>
  <c r="AR24"/>
  <c r="AQ24"/>
  <c r="AR23"/>
  <c r="AQ23"/>
  <c r="AR22"/>
  <c r="AQ22"/>
  <c r="AR21"/>
  <c r="AQ21"/>
  <c r="AR20"/>
  <c r="AQ20"/>
  <c r="AR19"/>
  <c r="AQ19"/>
  <c r="AR18"/>
  <c r="AQ18"/>
  <c r="AR17"/>
  <c r="AQ17"/>
  <c r="AR16"/>
  <c r="AQ16"/>
  <c r="AR15"/>
  <c r="AQ15"/>
  <c r="AR14"/>
  <c r="AQ14"/>
  <c r="AR13"/>
  <c r="AQ13"/>
  <c r="AR12"/>
  <c r="AQ12"/>
  <c r="AR11"/>
  <c r="AQ11"/>
  <c r="AR10"/>
  <c r="AQ10"/>
  <c r="AR9"/>
  <c r="AR123" s="1"/>
  <c r="AQ9"/>
  <c r="AQ123" s="1"/>
  <c r="AS123" s="1"/>
</calcChain>
</file>

<file path=xl/comments1.xml><?xml version="1.0" encoding="utf-8"?>
<comments xmlns="http://schemas.openxmlformats.org/spreadsheetml/2006/main">
  <authors>
    <author>ROWENA</author>
    <author>jake</author>
  </authors>
  <commentList>
    <comment ref="AT9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no in no out</t>
        </r>
      </text>
    </comment>
    <comment ref="AW10" authorId="0">
      <text>
        <r>
          <rPr>
            <b/>
            <sz val="9"/>
            <color indexed="81"/>
            <rFont val="Tahoma"/>
            <charset val="1"/>
          </rPr>
          <t>ROWENA:</t>
        </r>
        <r>
          <rPr>
            <sz val="9"/>
            <color indexed="81"/>
            <rFont val="Tahoma"/>
            <charset val="1"/>
          </rPr>
          <t xml:space="preserve">
6/20/24</t>
        </r>
      </text>
    </comment>
    <comment ref="AT13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no sales report</t>
        </r>
      </text>
    </comment>
    <comment ref="AV13" authorId="0">
      <text>
        <r>
          <rPr>
            <b/>
            <sz val="9"/>
            <color indexed="81"/>
            <rFont val="Tahoma"/>
            <charset val="1"/>
          </rPr>
          <t>ROWENA:</t>
        </r>
        <r>
          <rPr>
            <sz val="9"/>
            <color indexed="81"/>
            <rFont val="Tahoma"/>
            <charset val="1"/>
          </rPr>
          <t xml:space="preserve">
january 2024</t>
        </r>
      </text>
    </comment>
    <comment ref="AW16" authorId="0">
      <text>
        <r>
          <rPr>
            <b/>
            <sz val="9"/>
            <color indexed="81"/>
            <rFont val="Tahoma"/>
            <charset val="1"/>
          </rPr>
          <t>ROWENA:</t>
        </r>
        <r>
          <rPr>
            <sz val="9"/>
            <color indexed="81"/>
            <rFont val="Tahoma"/>
            <charset val="1"/>
          </rPr>
          <t xml:space="preserve">
5/12/24</t>
        </r>
      </text>
    </comment>
    <comment ref="AW24" authorId="0">
      <text>
        <r>
          <rPr>
            <b/>
            <sz val="9"/>
            <color indexed="81"/>
            <rFont val="Tahoma"/>
            <charset val="1"/>
          </rPr>
          <t>ROWENA:</t>
        </r>
        <r>
          <rPr>
            <sz val="9"/>
            <color indexed="81"/>
            <rFont val="Tahoma"/>
            <charset val="1"/>
          </rPr>
          <t xml:space="preserve">
8/9/24</t>
        </r>
      </text>
    </comment>
    <comment ref="AW25" authorId="0">
      <text>
        <r>
          <rPr>
            <b/>
            <sz val="9"/>
            <color indexed="81"/>
            <rFont val="Tahoma"/>
            <charset val="1"/>
          </rPr>
          <t>ROWENA:</t>
        </r>
        <r>
          <rPr>
            <sz val="9"/>
            <color indexed="81"/>
            <rFont val="Tahoma"/>
            <charset val="1"/>
          </rPr>
          <t xml:space="preserve">
2/6/24
2/11/24</t>
        </r>
      </text>
    </comment>
    <comment ref="AW26" authorId="0">
      <text>
        <r>
          <rPr>
            <b/>
            <sz val="9"/>
            <color indexed="81"/>
            <rFont val="Tahoma"/>
            <charset val="1"/>
          </rPr>
          <t>ROWENA:</t>
        </r>
        <r>
          <rPr>
            <sz val="9"/>
            <color indexed="81"/>
            <rFont val="Tahoma"/>
            <charset val="1"/>
          </rPr>
          <t xml:space="preserve">
6/29/24</t>
        </r>
      </text>
    </comment>
    <comment ref="AW27" authorId="0">
      <text>
        <r>
          <rPr>
            <b/>
            <sz val="9"/>
            <color indexed="81"/>
            <rFont val="Tahoma"/>
            <charset val="1"/>
          </rPr>
          <t>ROWENA:</t>
        </r>
        <r>
          <rPr>
            <sz val="9"/>
            <color indexed="81"/>
            <rFont val="Tahoma"/>
            <charset val="1"/>
          </rPr>
          <t xml:space="preserve">
5/18/24
5/30/24
10/18/24</t>
        </r>
      </text>
    </comment>
    <comment ref="AW30" authorId="0">
      <text>
        <r>
          <rPr>
            <b/>
            <sz val="9"/>
            <color indexed="81"/>
            <rFont val="Tahoma"/>
            <charset val="1"/>
          </rPr>
          <t>ROWENA:</t>
        </r>
        <r>
          <rPr>
            <sz val="9"/>
            <color indexed="81"/>
            <rFont val="Tahoma"/>
            <charset val="1"/>
          </rPr>
          <t xml:space="preserve">
6/16/24</t>
        </r>
      </text>
    </comment>
    <comment ref="AT31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ML store
store violation</t>
        </r>
      </text>
    </comment>
    <comment ref="AW33" authorId="0">
      <text>
        <r>
          <rPr>
            <b/>
            <sz val="9"/>
            <color indexed="81"/>
            <rFont val="Tahoma"/>
            <charset val="1"/>
          </rPr>
          <t>ROWENA:</t>
        </r>
        <r>
          <rPr>
            <sz val="9"/>
            <color indexed="81"/>
            <rFont val="Tahoma"/>
            <charset val="1"/>
          </rPr>
          <t xml:space="preserve">
6/30/24</t>
        </r>
      </text>
    </comment>
    <comment ref="AW36" authorId="0">
      <text>
        <r>
          <rPr>
            <b/>
            <sz val="9"/>
            <color indexed="81"/>
            <rFont val="Tahoma"/>
            <charset val="1"/>
          </rPr>
          <t>ROWENA:</t>
        </r>
        <r>
          <rPr>
            <sz val="9"/>
            <color indexed="81"/>
            <rFont val="Tahoma"/>
            <charset val="1"/>
          </rPr>
          <t xml:space="preserve">
8/2/24</t>
        </r>
      </text>
    </comment>
    <comment ref="AW38" authorId="0">
      <text>
        <r>
          <rPr>
            <b/>
            <sz val="9"/>
            <color indexed="81"/>
            <rFont val="Tahoma"/>
            <charset val="1"/>
          </rPr>
          <t>ROWENA:</t>
        </r>
        <r>
          <rPr>
            <sz val="9"/>
            <color indexed="81"/>
            <rFont val="Tahoma"/>
            <charset val="1"/>
          </rPr>
          <t xml:space="preserve">
6/15/24</t>
        </r>
      </text>
    </comment>
    <comment ref="AT44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Replacement from western</t>
        </r>
      </text>
    </comment>
    <comment ref="AT47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no sales report</t>
        </r>
      </text>
    </comment>
    <comment ref="AW50" authorId="0">
      <text>
        <r>
          <rPr>
            <b/>
            <sz val="9"/>
            <color indexed="81"/>
            <rFont val="Tahoma"/>
            <charset val="1"/>
          </rPr>
          <t>ROWENA:</t>
        </r>
        <r>
          <rPr>
            <sz val="9"/>
            <color indexed="81"/>
            <rFont val="Tahoma"/>
            <charset val="1"/>
          </rPr>
          <t xml:space="preserve">
5/8/24</t>
        </r>
      </text>
    </comment>
    <comment ref="AT51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customer complaint</t>
        </r>
      </text>
    </comment>
    <comment ref="E53" authorId="0">
      <text>
        <r>
          <rPr>
            <b/>
            <sz val="9"/>
            <color indexed="81"/>
            <rFont val="Tahoma"/>
            <charset val="1"/>
          </rPr>
          <t>ROWENA:</t>
        </r>
        <r>
          <rPr>
            <sz val="9"/>
            <color indexed="81"/>
            <rFont val="Tahoma"/>
            <charset val="1"/>
          </rPr>
          <t xml:space="preserve">
TRANSFER TO J&amp;R CALOOCAN
</t>
        </r>
      </text>
    </comment>
    <comment ref="AW56" authorId="0">
      <text>
        <r>
          <rPr>
            <b/>
            <sz val="9"/>
            <color indexed="81"/>
            <rFont val="Tahoma"/>
            <charset val="1"/>
          </rPr>
          <t>ROWENA:</t>
        </r>
        <r>
          <rPr>
            <sz val="9"/>
            <color indexed="81"/>
            <rFont val="Tahoma"/>
            <charset val="1"/>
          </rPr>
          <t xml:space="preserve">
6/21/24
7/27/24</t>
        </r>
      </text>
    </comment>
    <comment ref="AW58" authorId="0">
      <text>
        <r>
          <rPr>
            <b/>
            <sz val="9"/>
            <color indexed="81"/>
            <rFont val="Tahoma"/>
            <charset val="1"/>
          </rPr>
          <t>ROWENA:</t>
        </r>
        <r>
          <rPr>
            <sz val="9"/>
            <color indexed="81"/>
            <rFont val="Tahoma"/>
            <charset val="1"/>
          </rPr>
          <t xml:space="preserve">
9/20/24</t>
        </r>
      </text>
    </comment>
    <comment ref="AT60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no in no out april 20, 2024</t>
        </r>
      </text>
    </comment>
    <comment ref="AW62" authorId="0">
      <text>
        <r>
          <rPr>
            <b/>
            <sz val="9"/>
            <color indexed="81"/>
            <rFont val="Tahoma"/>
            <charset val="1"/>
          </rPr>
          <t>ROWENA:</t>
        </r>
        <r>
          <rPr>
            <sz val="9"/>
            <color indexed="81"/>
            <rFont val="Tahoma"/>
            <charset val="1"/>
          </rPr>
          <t xml:space="preserve">
2/5/24
7/29/24</t>
        </r>
      </text>
    </comment>
    <comment ref="AT64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no in no out
</t>
        </r>
      </text>
    </comment>
    <comment ref="AT66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IR from store
TV</t>
        </r>
      </text>
    </comment>
    <comment ref="AW69" authorId="0">
      <text>
        <r>
          <rPr>
            <b/>
            <sz val="9"/>
            <color indexed="81"/>
            <rFont val="Tahoma"/>
            <charset val="1"/>
          </rPr>
          <t>ROWENA:</t>
        </r>
        <r>
          <rPr>
            <sz val="9"/>
            <color indexed="81"/>
            <rFont val="Tahoma"/>
            <charset val="1"/>
          </rPr>
          <t xml:space="preserve">
9/5/24</t>
        </r>
      </text>
    </comment>
    <comment ref="AV71" authorId="0">
      <text>
        <r>
          <rPr>
            <b/>
            <sz val="9"/>
            <color indexed="81"/>
            <rFont val="Tahoma"/>
            <charset val="1"/>
          </rPr>
          <t>ROWENA:</t>
        </r>
        <r>
          <rPr>
            <sz val="9"/>
            <color indexed="81"/>
            <rFont val="Tahoma"/>
            <charset val="1"/>
          </rPr>
          <t xml:space="preserve">
December 2023</t>
        </r>
      </text>
    </comment>
    <comment ref="AT74" authorId="0">
      <text>
        <r>
          <rPr>
            <b/>
            <sz val="9"/>
            <color indexed="81"/>
            <rFont val="Tahoma"/>
            <charset val="1"/>
          </rPr>
          <t>ROWENA:</t>
        </r>
        <r>
          <rPr>
            <sz val="9"/>
            <color indexed="81"/>
            <rFont val="Tahoma"/>
            <charset val="1"/>
          </rPr>
          <t xml:space="preserve">
no daily sales report</t>
        </r>
      </text>
    </comment>
    <comment ref="AU74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no in no out</t>
        </r>
      </text>
    </comment>
    <comment ref="AV74" authorId="0">
      <text>
        <r>
          <rPr>
            <b/>
            <sz val="9"/>
            <color indexed="81"/>
            <rFont val="Tahoma"/>
            <charset val="1"/>
          </rPr>
          <t>ROWENA:</t>
        </r>
        <r>
          <rPr>
            <sz val="9"/>
            <color indexed="81"/>
            <rFont val="Tahoma"/>
            <charset val="1"/>
          </rPr>
          <t xml:space="preserve">
daily sales report</t>
        </r>
      </text>
    </comment>
    <comment ref="AW80" authorId="0">
      <text>
        <r>
          <rPr>
            <b/>
            <sz val="9"/>
            <color indexed="81"/>
            <rFont val="Tahoma"/>
            <charset val="1"/>
          </rPr>
          <t>ROWENA:</t>
        </r>
        <r>
          <rPr>
            <sz val="9"/>
            <color indexed="81"/>
            <rFont val="Tahoma"/>
            <charset val="1"/>
          </rPr>
          <t xml:space="preserve">
12/22/23</t>
        </r>
      </text>
    </comment>
    <comment ref="AW89" authorId="0">
      <text>
        <r>
          <rPr>
            <b/>
            <sz val="9"/>
            <color indexed="81"/>
            <rFont val="Tahoma"/>
            <charset val="1"/>
          </rPr>
          <t>ROWENA:</t>
        </r>
        <r>
          <rPr>
            <sz val="9"/>
            <color indexed="81"/>
            <rFont val="Tahoma"/>
            <charset val="1"/>
          </rPr>
          <t xml:space="preserve">
2/17/24
9/10/24</t>
        </r>
      </text>
    </comment>
    <comment ref="AW92" authorId="0">
      <text>
        <r>
          <rPr>
            <b/>
            <sz val="9"/>
            <color indexed="81"/>
            <rFont val="Tahoma"/>
            <charset val="1"/>
          </rPr>
          <t>ROWENA:</t>
        </r>
        <r>
          <rPr>
            <sz val="9"/>
            <color indexed="81"/>
            <rFont val="Tahoma"/>
            <charset val="1"/>
          </rPr>
          <t xml:space="preserve">
9/26/24</t>
        </r>
      </text>
    </comment>
    <comment ref="AW101" authorId="0">
      <text>
        <r>
          <rPr>
            <b/>
            <sz val="9"/>
            <color indexed="81"/>
            <rFont val="Tahoma"/>
            <charset val="1"/>
          </rPr>
          <t>ROWENA:</t>
        </r>
        <r>
          <rPr>
            <sz val="9"/>
            <color indexed="81"/>
            <rFont val="Tahoma"/>
            <charset val="1"/>
          </rPr>
          <t xml:space="preserve">
9/2/24
</t>
        </r>
      </text>
    </comment>
    <comment ref="AT105" authorId="0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no in no out november 16, 2023</t>
        </r>
      </text>
    </comment>
    <comment ref="M106" authorId="1">
      <text>
        <r>
          <rPr>
            <b/>
            <sz val="9"/>
            <color indexed="81"/>
            <rFont val="Tahoma"/>
            <family val="2"/>
          </rPr>
          <t>jake:</t>
        </r>
        <r>
          <rPr>
            <sz val="9"/>
            <color indexed="81"/>
            <rFont val="Tahoma"/>
            <family val="2"/>
          </rPr>
          <t xml:space="preserve">
On Operation of his foot</t>
        </r>
      </text>
    </comment>
    <comment ref="AW110" authorId="0">
      <text>
        <r>
          <rPr>
            <b/>
            <sz val="9"/>
            <color indexed="81"/>
            <rFont val="Tahoma"/>
            <charset val="1"/>
          </rPr>
          <t>ROWENA:</t>
        </r>
        <r>
          <rPr>
            <sz val="9"/>
            <color indexed="81"/>
            <rFont val="Tahoma"/>
            <charset val="1"/>
          </rPr>
          <t xml:space="preserve">
6/5/24</t>
        </r>
      </text>
    </comment>
    <comment ref="AW113" authorId="0">
      <text>
        <r>
          <rPr>
            <b/>
            <sz val="9"/>
            <color indexed="81"/>
            <rFont val="Tahoma"/>
            <charset val="1"/>
          </rPr>
          <t>ROWENA:</t>
        </r>
        <r>
          <rPr>
            <sz val="9"/>
            <color indexed="81"/>
            <rFont val="Tahoma"/>
            <charset val="1"/>
          </rPr>
          <t xml:space="preserve">
12/3/23</t>
        </r>
      </text>
    </comment>
    <comment ref="AW118" authorId="0">
      <text>
        <r>
          <rPr>
            <b/>
            <sz val="9"/>
            <color indexed="81"/>
            <rFont val="Tahoma"/>
            <charset val="1"/>
          </rPr>
          <t>ROWENA:</t>
        </r>
        <r>
          <rPr>
            <sz val="9"/>
            <color indexed="81"/>
            <rFont val="Tahoma"/>
            <charset val="1"/>
          </rPr>
          <t xml:space="preserve">
5/27/24</t>
        </r>
      </text>
    </comment>
    <comment ref="AW119" authorId="0">
      <text>
        <r>
          <rPr>
            <b/>
            <sz val="9"/>
            <color indexed="81"/>
            <rFont val="Tahoma"/>
            <charset val="1"/>
          </rPr>
          <t>ROWENA:</t>
        </r>
        <r>
          <rPr>
            <sz val="9"/>
            <color indexed="81"/>
            <rFont val="Tahoma"/>
            <charset val="1"/>
          </rPr>
          <t xml:space="preserve">
4/16/24</t>
        </r>
      </text>
    </comment>
    <comment ref="AW122" authorId="0">
      <text>
        <r>
          <rPr>
            <b/>
            <sz val="9"/>
            <color indexed="81"/>
            <rFont val="Tahoma"/>
            <charset val="1"/>
          </rPr>
          <t>ROWENA:</t>
        </r>
        <r>
          <rPr>
            <sz val="9"/>
            <color indexed="81"/>
            <rFont val="Tahoma"/>
            <charset val="1"/>
          </rPr>
          <t xml:space="preserve">
2/11/24</t>
        </r>
      </text>
    </comment>
  </commentList>
</comments>
</file>

<file path=xl/sharedStrings.xml><?xml version="1.0" encoding="utf-8"?>
<sst xmlns="http://schemas.openxmlformats.org/spreadsheetml/2006/main" count="553" uniqueCount="304">
  <si>
    <t>SALES DEPARTMENT</t>
  </si>
  <si>
    <t>SALES PM MANAGEMENT TEAM</t>
  </si>
  <si>
    <t>LIST OF PRESTIGE 2024</t>
  </si>
  <si>
    <t>REGION</t>
  </si>
  <si>
    <t>BRANCH AREA</t>
  </si>
  <si>
    <t>DEALER/ BRANCH</t>
  </si>
  <si>
    <t>PS NAME</t>
  </si>
  <si>
    <t>DATE
HIRED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</si>
  <si>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</si>
  <si>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</si>
  <si>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</si>
  <si>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</si>
  <si>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</si>
  <si>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</si>
  <si>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</si>
  <si>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</si>
  <si>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</si>
  <si>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</si>
  <si>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>NOVEMBER 2024</t>
  </si>
  <si>
    <t>DECEMBER 2023</t>
  </si>
  <si>
    <t>2024 TOTAL SALES</t>
  </si>
  <si>
    <t>INFRACTION</t>
  </si>
  <si>
    <t>NON-COMPLIANCE OF REPORTS</t>
  </si>
  <si>
    <t>TOTAL NUMBER OF UA</t>
  </si>
  <si>
    <t xml:space="preserve">ACTUAL </t>
  </si>
  <si>
    <t>TARGET</t>
  </si>
  <si>
    <t>%</t>
  </si>
  <si>
    <t>MIN</t>
  </si>
  <si>
    <t>CDO</t>
  </si>
  <si>
    <t>IMPERIAL APP SURIGAO</t>
  </si>
  <si>
    <t>TOROTORO, KEVIN</t>
  </si>
  <si>
    <t>I. Office Decorum, Section 5 - Feb 21, 2024 - Written Warning</t>
  </si>
  <si>
    <t>LUZ</t>
  </si>
  <si>
    <t>PAM</t>
  </si>
  <si>
    <t>IMPERIAL APP PAMPANGA</t>
  </si>
  <si>
    <t>MARMOL, JERLEY</t>
  </si>
  <si>
    <t>VIS</t>
  </si>
  <si>
    <t>CEB</t>
  </si>
  <si>
    <t>ASIAN HOME AYALA CEBU</t>
  </si>
  <si>
    <t>SIMBAJON, JUNREL</t>
  </si>
  <si>
    <t>BAC</t>
  </si>
  <si>
    <t>NIG MKTG. BACOLOD</t>
  </si>
  <si>
    <t>DELA PENA, ALVIN</t>
  </si>
  <si>
    <t>ZAM</t>
  </si>
  <si>
    <t>IMPERIAL APP ZAMBOANGA DOS</t>
  </si>
  <si>
    <t xml:space="preserve">VILLAMERO, ANTHONY JAY </t>
  </si>
  <si>
    <t>January 26, 2024</t>
  </si>
  <si>
    <t>VII. Negligence, Sec. 5 - April 8, 2024 - Served</t>
  </si>
  <si>
    <t>MM</t>
  </si>
  <si>
    <t>1ST MEGA SAVER PASIG</t>
  </si>
  <si>
    <t>CRISTIAN MALATE</t>
  </si>
  <si>
    <t>1ST MEGA SAVER PAMPANGA</t>
  </si>
  <si>
    <t>MIRANDA, KARL ANGELO</t>
  </si>
  <si>
    <t>THE 1ST FAMILY PARKMALL</t>
  </si>
  <si>
    <t>SILVANO, ROLLY JOHN</t>
  </si>
  <si>
    <t>IMPERIAL APP CALOOCAN</t>
  </si>
  <si>
    <t>FORMARAN, CARLOS</t>
  </si>
  <si>
    <t>FAIR N' SQUARE BINONDO</t>
  </si>
  <si>
    <t>RYAN DALISAY</t>
  </si>
  <si>
    <t>March 02, 2023</t>
  </si>
  <si>
    <t>1ST MEGA SAVER CABANATUAN</t>
  </si>
  <si>
    <t>SAPIANDANTE, SWEET SHEILA STAR</t>
  </si>
  <si>
    <t>IMPERIAL APP SAN PEDRO</t>
  </si>
  <si>
    <t>CARUZ, MARK KEVIN</t>
  </si>
  <si>
    <t>IMPERIAL APP DASMA</t>
  </si>
  <si>
    <t>BORAGAY, MICHAEL</t>
  </si>
  <si>
    <t>IMPERIAL APP BATANGAS</t>
  </si>
  <si>
    <t xml:space="preserve">RAMOS, RICHARD </t>
  </si>
  <si>
    <t>January 30, 2024</t>
  </si>
  <si>
    <t>DAG</t>
  </si>
  <si>
    <t>ABENSON SAN NICOLAS</t>
  </si>
  <si>
    <t xml:space="preserve">MARC DOMINIC SIMON </t>
  </si>
  <si>
    <t>ABENSON MADISON</t>
  </si>
  <si>
    <t>CLEO EVANGELISTA</t>
  </si>
  <si>
    <t>ABENSON ASCOTT</t>
  </si>
  <si>
    <t>ROBERT PADRON</t>
  </si>
  <si>
    <t>IMPERIAL APP ILIGAN</t>
  </si>
  <si>
    <t>PIÑON, JASHEM</t>
  </si>
  <si>
    <t>ABENSON LAS PIÑAS</t>
  </si>
  <si>
    <t>ANGELO NAVARRO</t>
  </si>
  <si>
    <t>ABENSON LOS BANOS</t>
  </si>
  <si>
    <t>JHUNLY ALVAREZ</t>
  </si>
  <si>
    <t>ILO</t>
  </si>
  <si>
    <t>NIG MKTG ILOILO</t>
  </si>
  <si>
    <t>MIATAPAL, ROCEL</t>
  </si>
  <si>
    <t>ALL HOME PAMPANGA</t>
  </si>
  <si>
    <t xml:space="preserve">LUCENA, RONWALD </t>
  </si>
  <si>
    <t>IMPERIAL APP BACOLOD DOS</t>
  </si>
  <si>
    <t>SORBITO, MARK</t>
  </si>
  <si>
    <t>October 11, 2023</t>
  </si>
  <si>
    <t>GPRRG No. 4 - November 28, 2024 - Served</t>
  </si>
  <si>
    <t>IMPERIAL APP MEGA SHOWROOM</t>
  </si>
  <si>
    <t>QUEBRAL, JULIUS</t>
  </si>
  <si>
    <t>IMPERIAL APP BALANGA</t>
  </si>
  <si>
    <t>SIBUG ll, SALVADOR</t>
  </si>
  <si>
    <t>WELCOME HOME GREENHILLS</t>
  </si>
  <si>
    <t>FLORES, JERRY D.</t>
  </si>
  <si>
    <t>ABENSON DASMA</t>
  </si>
  <si>
    <t xml:space="preserve">FELIX ASPI </t>
  </si>
  <si>
    <t>TUG</t>
  </si>
  <si>
    <t>1ST MEGA SAVER TUGUEGARAO</t>
  </si>
  <si>
    <t>MOISES, BABARAN JR.</t>
  </si>
  <si>
    <t>ABENSON BIÑAN</t>
  </si>
  <si>
    <t>REY BALUYA</t>
  </si>
  <si>
    <t>IMPERIAL APP PARANAQUE</t>
  </si>
  <si>
    <t>SANTELICES, NILO</t>
  </si>
  <si>
    <t>FAIR N' SQUARE CALOOCAN</t>
  </si>
  <si>
    <t>BAUTISTA, BRANDO L.</t>
  </si>
  <si>
    <t>May 16, 2015</t>
  </si>
  <si>
    <t>BATANGAS</t>
  </si>
  <si>
    <t>ABENSON LIPA</t>
  </si>
  <si>
    <t xml:space="preserve">RICKY GAJANO </t>
  </si>
  <si>
    <t>IMPERIAL APP DIPOLOG</t>
  </si>
  <si>
    <t>LIBRANDO, MARY FAITH</t>
  </si>
  <si>
    <t>June 22, 2023</t>
  </si>
  <si>
    <t>NEW TARLAC MAIN</t>
  </si>
  <si>
    <t>JUNIO, JHON VER</t>
  </si>
  <si>
    <t>IMPERIAL APP SAN PABLO</t>
  </si>
  <si>
    <t>CUSI, LIMUEL</t>
  </si>
  <si>
    <t>ANSON @ HOME PASIG</t>
  </si>
  <si>
    <t xml:space="preserve">GONZAGA, RYAN </t>
  </si>
  <si>
    <t>GPRRG, Number 4 - April 8, 2024 - 30 days with covenant</t>
  </si>
  <si>
    <t>WESTERN STA. LUCIA</t>
  </si>
  <si>
    <t>ADONIS DETRAN</t>
  </si>
  <si>
    <t>August 30, 2017</t>
  </si>
  <si>
    <t>BUDGETWISE MAIN</t>
  </si>
  <si>
    <t>JHOVAN PERAZ</t>
  </si>
  <si>
    <t>Novemebr 17,2018</t>
  </si>
  <si>
    <t>ABENSON SHANGRILA</t>
  </si>
  <si>
    <t>DOMASING, MARK DEO M.</t>
  </si>
  <si>
    <t>VII. Negligence, Sec. 5 - February 29, 2024 - Final Warning</t>
  </si>
  <si>
    <t>IMPERIAL APP IMUS</t>
  </si>
  <si>
    <t>TAYAG, BERNIE</t>
  </si>
  <si>
    <t>J&amp;R BINONDO</t>
  </si>
  <si>
    <t>ROEL MUÑEZ</t>
  </si>
  <si>
    <t>WESTERN MEGAMALL</t>
  </si>
  <si>
    <t xml:space="preserve">LOPEZ, ARCHIE </t>
  </si>
  <si>
    <t>February 06, 2024</t>
  </si>
  <si>
    <t>IMPERIAL APP CDO</t>
  </si>
  <si>
    <t>DELA PEÑA, MIKKO</t>
  </si>
  <si>
    <t>GPRRG NO. 4 - Sep 16, 2024 - 2 DAYS SUSP.</t>
  </si>
  <si>
    <t>ALL HOME TAGUIG</t>
  </si>
  <si>
    <t>MANNY MANGAO</t>
  </si>
  <si>
    <t>ABENSON ERMITA</t>
  </si>
  <si>
    <t>JAZMER MAGPANTAY</t>
  </si>
  <si>
    <t>ANSON BGC</t>
  </si>
  <si>
    <t xml:space="preserve">DE LEON , DELMAR C. </t>
  </si>
  <si>
    <t>RA GENERAL TRIAS</t>
  </si>
  <si>
    <t>ARTHUR FLORES</t>
  </si>
  <si>
    <t>1ST MEGA SAVER TARLAC</t>
  </si>
  <si>
    <t>SEBASTIAN, PATRICK</t>
  </si>
  <si>
    <t>ECHO BANILAD &amp; LAPU-LAPU</t>
  </si>
  <si>
    <t>JUNRIEL MUNEZ</t>
  </si>
  <si>
    <t>September 1,2014</t>
  </si>
  <si>
    <t>WESTERN LAS PIÑAS</t>
  </si>
  <si>
    <t>OLIVIANO, JASON</t>
  </si>
  <si>
    <t>August 01, 2023</t>
  </si>
  <si>
    <t>ABE SM NE</t>
  </si>
  <si>
    <t>CARCHA, JOHN ADAMS P.</t>
  </si>
  <si>
    <t>WELCOME HOME BINONDO</t>
  </si>
  <si>
    <t>ECARMA, KEVIN B.</t>
  </si>
  <si>
    <t>I. Office Decorum, Sec 5. - June 10, 2024 - Written Warning</t>
  </si>
  <si>
    <t>CSI SAN CARLOS</t>
  </si>
  <si>
    <t>CERDAN, ECOT</t>
  </si>
  <si>
    <t>ANSON SALAZAR</t>
  </si>
  <si>
    <t>ROLLOQUE, ROGELIO</t>
  </si>
  <si>
    <t>IMPERIAL APP MANDAUE</t>
  </si>
  <si>
    <t>ABORDO JEFFERSON</t>
  </si>
  <si>
    <t>November 24,2020</t>
  </si>
  <si>
    <t>ABENSON MALABON</t>
  </si>
  <si>
    <t xml:space="preserve">ALFIE BRAZAS </t>
  </si>
  <si>
    <t>I. Office Decorum, Sec. 5 - April 18, 2024 - Written Warning</t>
  </si>
  <si>
    <t>POWERAIRE BINONDO</t>
  </si>
  <si>
    <t xml:space="preserve">ANJOMARI LOPEZ </t>
  </si>
  <si>
    <t>ABENSON Q.AVE</t>
  </si>
  <si>
    <t>ALDRIN CHIU</t>
  </si>
  <si>
    <t>F. Non-Restrictive Clause - February 28, 2024 - Final Warning + Charge</t>
  </si>
  <si>
    <t>ABENSON MARKET-MARKET</t>
  </si>
  <si>
    <t>JAYSON GABRIOLA</t>
  </si>
  <si>
    <t>ABENSON FARMERS</t>
  </si>
  <si>
    <t>JOSEPH PESIGAN</t>
  </si>
  <si>
    <t>ASIAN HOME MAGALLANES</t>
  </si>
  <si>
    <t>RICHARD FLORIDA</t>
  </si>
  <si>
    <t>ABENSON PG GUIGUINTO</t>
  </si>
  <si>
    <t xml:space="preserve">ANTONIO BACARRA II </t>
  </si>
  <si>
    <t>IMPERIAL APP KALIBO</t>
  </si>
  <si>
    <t>FULLONA, JASTIN LYN MARIE</t>
  </si>
  <si>
    <t>IMPERIAL APP BACOLOD</t>
  </si>
  <si>
    <t>VENIEGAS, JOEL</t>
  </si>
  <si>
    <t>APPLIANCE CENTRUM MAIN</t>
  </si>
  <si>
    <t>GILA GENALIN</t>
  </si>
  <si>
    <t>January 04, 2011</t>
  </si>
  <si>
    <t>IMPERIAL APP LUCENA</t>
  </si>
  <si>
    <t>MACEDA, JOSHUA LOYD</t>
  </si>
  <si>
    <t>VII. Negligence, Sec. 11 - June 25, 2024 - Served</t>
  </si>
  <si>
    <t>I. Office Decorum, Sec. 5 - October 14, 2024 - Served</t>
  </si>
  <si>
    <t>ECHO MAGALLANES</t>
  </si>
  <si>
    <t>GEMARK RIVEL</t>
  </si>
  <si>
    <t>April 27,2016</t>
  </si>
  <si>
    <t>NATIONAL COMMERCIAL ZAMBOANGA</t>
  </si>
  <si>
    <t xml:space="preserve">CHARLIE LABAD </t>
  </si>
  <si>
    <t>Novemebr 21,2018</t>
  </si>
  <si>
    <t>CSI LA UNION</t>
  </si>
  <si>
    <t>MARQUEZ, DOMINADOR</t>
  </si>
  <si>
    <t>ABENSON COMMONWEALTH</t>
  </si>
  <si>
    <t>JAN CENT SONGALIA</t>
  </si>
  <si>
    <t>ASIAN HOME BACOLOD</t>
  </si>
  <si>
    <t>VILLASENOR, ALEXANDER</t>
  </si>
  <si>
    <t>ABENSON WM MAKATI</t>
  </si>
  <si>
    <t xml:space="preserve">KENO SUBLAY </t>
  </si>
  <si>
    <t>ABENSON SAN FERNANDO</t>
  </si>
  <si>
    <t>HABLA, ARWIN</t>
  </si>
  <si>
    <t>IMPERIAL APP DELGADO PLAZA</t>
  </si>
  <si>
    <t>ANAS, DARWIN</t>
  </si>
  <si>
    <t>ABENSON ALABANG</t>
  </si>
  <si>
    <t xml:space="preserve">FRISCO, ALDRIN A. </t>
  </si>
  <si>
    <t>CSI LUCAO</t>
  </si>
  <si>
    <t>FLORES, JOHN JEFFREY</t>
  </si>
  <si>
    <t>ABENSON CAINTA 2</t>
  </si>
  <si>
    <t xml:space="preserve">ROLANDO FACURA </t>
  </si>
  <si>
    <t>POWERAIRE ALABANG</t>
  </si>
  <si>
    <t>ALDRIN JAYSON SUSON</t>
  </si>
  <si>
    <t>CSI ZAMBALES</t>
  </si>
  <si>
    <t>RABACA, VANNICK</t>
  </si>
  <si>
    <t>POWERAIRE ORTIGAS</t>
  </si>
  <si>
    <t>LAONAM, ANA MARIE ROSE Q.</t>
  </si>
  <si>
    <t>August 14, 2019</t>
  </si>
  <si>
    <t>M.SOLID DIPOLOG</t>
  </si>
  <si>
    <t>FALCONETE, RENE BOY</t>
  </si>
  <si>
    <t>CSI AGOO LA UNION</t>
  </si>
  <si>
    <t>MARQUEZ, MARVIN</t>
  </si>
  <si>
    <t>RA GALLERIA CEBU</t>
  </si>
  <si>
    <t>ARMANDO OLIVEROS, JR.</t>
  </si>
  <si>
    <t>August 10,2018</t>
  </si>
  <si>
    <t>DAV</t>
  </si>
  <si>
    <t>EMCOR BAJADA MAIN</t>
  </si>
  <si>
    <t>CADETE, REYMUND</t>
  </si>
  <si>
    <t>ABENSON STA.MARIA</t>
  </si>
  <si>
    <t>ROBERT CATANIAG</t>
  </si>
  <si>
    <t>WESTERN P. TUAZON</t>
  </si>
  <si>
    <t xml:space="preserve">JOSEPH SERFA JUAN  </t>
  </si>
  <si>
    <t>ANSON LANDMARK TRINOMA</t>
  </si>
  <si>
    <t xml:space="preserve">RAMOS, MARK LOUIE </t>
  </si>
  <si>
    <t>ABENSON AVANT TRINOMA</t>
  </si>
  <si>
    <t>JHONREY MAURICIO</t>
  </si>
  <si>
    <t>ABENSON ARVO-MARIKINA</t>
  </si>
  <si>
    <t>ELMER JOHN MAKAHILIG</t>
  </si>
  <si>
    <t>M.SOLID ILIGAN</t>
  </si>
  <si>
    <t>MICHAEL MAG-USARA</t>
  </si>
  <si>
    <t>August 8,2019</t>
  </si>
  <si>
    <t>ALL HOME CDO</t>
  </si>
  <si>
    <t>FLORENCIA BUAL JR.</t>
  </si>
  <si>
    <t>September 11,2020</t>
  </si>
  <si>
    <t>ANSON TRINOMA M5</t>
  </si>
  <si>
    <t xml:space="preserve">FRANCISCO, RAVY R. </t>
  </si>
  <si>
    <t>ANSON CAPITOL COMMONS</t>
  </si>
  <si>
    <t>DELOS SANTOS, NIKKI MARTIN</t>
  </si>
  <si>
    <t>ANSON PASONG TAMO</t>
  </si>
  <si>
    <t xml:space="preserve">BUÑOL, EDDIE BOY </t>
  </si>
  <si>
    <t>RA BACOLOD</t>
  </si>
  <si>
    <t>YANGYANG, JEVY</t>
  </si>
  <si>
    <t>ABENSON AYALA TERRACES</t>
  </si>
  <si>
    <t>LOUIL JEAGREY MARAGUINOT</t>
  </si>
  <si>
    <t>WESTERN FISHERMALL</t>
  </si>
  <si>
    <t>ANTONIO PARULAN JR.</t>
  </si>
  <si>
    <t>I. Office Decorum, Sec. 5 - February 21, 2024 - Written WArning</t>
  </si>
  <si>
    <t>WESTERN FESTIVAL</t>
  </si>
  <si>
    <t>ROBERT GABELIÑO</t>
  </si>
  <si>
    <t>M. SOLID LIMKETKAI</t>
  </si>
  <si>
    <t>DUTERTE, RYAN</t>
  </si>
  <si>
    <t>GEN</t>
  </si>
  <si>
    <t>IMPERIAL APP GENSAN</t>
  </si>
  <si>
    <t>VILLAVER, ALOHA SHEEN</t>
  </si>
  <si>
    <t>RA PAMPANGA</t>
  </si>
  <si>
    <t>PABUSTAN, GIAN PAUL</t>
  </si>
  <si>
    <t>IMPERIAL APP BAJADA</t>
  </si>
  <si>
    <t>LAGUNA, ROXANNE MAE</t>
  </si>
  <si>
    <t>May 24, 2023</t>
  </si>
  <si>
    <t>ABENSON EAST ORTIGAS</t>
  </si>
  <si>
    <t>MARK NACARIO</t>
  </si>
  <si>
    <t>WESTERN RECTO</t>
  </si>
  <si>
    <t>RAFAEL MATEO</t>
  </si>
  <si>
    <t>ANSON CAINTA</t>
  </si>
  <si>
    <t>DAVE PEREJA</t>
  </si>
  <si>
    <t>ANSON GREENHILLS</t>
  </si>
  <si>
    <t>MICHAEL PABONITA</t>
  </si>
  <si>
    <t>ANSON CASH N CARRY</t>
  </si>
  <si>
    <t>PADILLA, IVAN M.</t>
  </si>
  <si>
    <t>March 21, 2019</t>
  </si>
  <si>
    <t>ABENSON MALOLOS</t>
  </si>
  <si>
    <t xml:space="preserve">ALJON ESTILON </t>
  </si>
  <si>
    <t>ANSON LANDMARK MAKATI</t>
  </si>
  <si>
    <t xml:space="preserve">VIERNES, EFREN </t>
  </si>
  <si>
    <t>ANSON ALABANG</t>
  </si>
  <si>
    <t>TUYAY, GEORGE KEVIN T.</t>
  </si>
  <si>
    <t>IMPERIAL APP TACLOBAN</t>
  </si>
  <si>
    <t>ESTRADA, JAYSON</t>
  </si>
  <si>
    <t>ANSON MAKATI THE LINK</t>
  </si>
  <si>
    <t>GULAPA, DANIEL D.</t>
  </si>
  <si>
    <t xml:space="preserve">RL APP TACLOBAN   </t>
  </si>
  <si>
    <t>MARK JAMES ODULLO</t>
  </si>
  <si>
    <t>September 23,2019</t>
  </si>
  <si>
    <t>ANSON FILINVEST</t>
  </si>
  <si>
    <t>HERNANDEZ, JERIC</t>
  </si>
</sst>
</file>

<file path=xl/styles.xml><?xml version="1.0" encoding="utf-8"?>
<styleSheet xmlns="http://schemas.openxmlformats.org/spreadsheetml/2006/main">
  <numFmts count="4">
    <numFmt numFmtId="164" formatCode="#,##0.00\ ;&quot; (&quot;#,##0.00\);&quot; -&quot;#\ ;@\ "/>
    <numFmt numFmtId="165" formatCode="#,##0\ ;&quot; (&quot;#,##0\);&quot; -&quot;#\ ;@\ "/>
    <numFmt numFmtId="166" formatCode="[$-3409]mmmm\ dd\,\ yyyy;@"/>
    <numFmt numFmtId="167" formatCode="m/d/yyyy;@"/>
  </numFmts>
  <fonts count="23">
    <font>
      <sz val="10"/>
      <name val="Arial"/>
      <family val="2"/>
    </font>
    <font>
      <sz val="10"/>
      <name val="Arial"/>
      <family val="2"/>
    </font>
    <font>
      <b/>
      <sz val="15"/>
      <color indexed="18"/>
      <name val="Calibri"/>
      <family val="2"/>
      <scheme val="minor"/>
    </font>
    <font>
      <b/>
      <sz val="15"/>
      <color indexed="10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color indexed="8"/>
      <name val="Calibri"/>
      <family val="2"/>
      <scheme val="minor"/>
    </font>
    <font>
      <sz val="15"/>
      <name val="Calibri"/>
      <family val="2"/>
      <scheme val="minor"/>
    </font>
    <font>
      <sz val="15"/>
      <color indexed="10"/>
      <name val="Calibri"/>
      <family val="2"/>
      <scheme val="minor"/>
    </font>
    <font>
      <sz val="15"/>
      <color indexed="8"/>
      <name val="Calibri"/>
      <family val="2"/>
      <scheme val="minor"/>
    </font>
    <font>
      <sz val="12"/>
      <name val="Arial"/>
      <charset val="134"/>
    </font>
    <font>
      <b/>
      <sz val="15"/>
      <color theme="1"/>
      <name val="Calibri"/>
      <family val="2"/>
      <scheme val="minor"/>
    </font>
    <font>
      <b/>
      <sz val="15"/>
      <color rgb="FF00B050"/>
      <name val="Calibri"/>
      <family val="2"/>
      <scheme val="minor"/>
    </font>
    <font>
      <b/>
      <sz val="15"/>
      <color rgb="FFFF0000"/>
      <name val="Calibri"/>
      <family val="2"/>
      <scheme val="minor"/>
    </font>
    <font>
      <sz val="12"/>
      <color theme="1"/>
      <name val="Arial"/>
      <family val="2"/>
    </font>
    <font>
      <sz val="12"/>
      <name val="Arial"/>
    </font>
    <font>
      <sz val="15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color indexed="8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22" fillId="0" borderId="0"/>
  </cellStyleXfs>
  <cellXfs count="158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4" fontId="2" fillId="0" borderId="0" xfId="0" applyNumberFormat="1" applyFont="1" applyBorder="1" applyAlignment="1">
      <alignment horizontal="center" vertical="center"/>
    </xf>
    <xf numFmtId="165" fontId="2" fillId="0" borderId="0" xfId="1" applyNumberFormat="1" applyFont="1" applyFill="1" applyBorder="1" applyAlignment="1" applyProtection="1">
      <alignment horizontal="center" vertical="center"/>
    </xf>
    <xf numFmtId="165" fontId="3" fillId="0" borderId="0" xfId="1" applyNumberFormat="1" applyFont="1" applyFill="1" applyBorder="1" applyAlignment="1" applyProtection="1">
      <alignment horizontal="center" vertical="center"/>
    </xf>
    <xf numFmtId="9" fontId="2" fillId="0" borderId="0" xfId="1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3" fontId="3" fillId="0" borderId="0" xfId="1" applyNumberFormat="1" applyFont="1" applyFill="1" applyBorder="1" applyAlignment="1" applyProtection="1">
      <alignment horizontal="center" vertical="center"/>
    </xf>
    <xf numFmtId="3" fontId="4" fillId="0" borderId="0" xfId="1" applyNumberFormat="1" applyFont="1" applyFill="1" applyBorder="1" applyAlignment="1" applyProtection="1">
      <alignment horizontal="center" vertical="center"/>
    </xf>
    <xf numFmtId="3" fontId="5" fillId="0" borderId="0" xfId="1" applyNumberFormat="1" applyFont="1" applyFill="1" applyBorder="1" applyAlignment="1" applyProtection="1">
      <alignment horizontal="center" vertical="center"/>
    </xf>
    <xf numFmtId="9" fontId="2" fillId="0" borderId="0" xfId="1" applyNumberFormat="1" applyFont="1" applyFill="1" applyBorder="1" applyAlignment="1" applyProtection="1">
      <alignment horizontal="right" vertical="center"/>
    </xf>
    <xf numFmtId="9" fontId="3" fillId="0" borderId="0" xfId="1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4" fontId="6" fillId="0" borderId="0" xfId="0" applyNumberFormat="1" applyFont="1" applyBorder="1" applyAlignment="1">
      <alignment horizontal="center" vertical="center"/>
    </xf>
    <xf numFmtId="165" fontId="6" fillId="0" borderId="0" xfId="1" applyNumberFormat="1" applyFont="1" applyFill="1" applyBorder="1" applyAlignment="1" applyProtection="1">
      <alignment horizontal="center" vertical="center"/>
    </xf>
    <xf numFmtId="165" fontId="7" fillId="0" borderId="0" xfId="1" applyNumberFormat="1" applyFont="1" applyFill="1" applyBorder="1" applyAlignment="1" applyProtection="1">
      <alignment horizontal="center" vertical="center"/>
    </xf>
    <xf numFmtId="9" fontId="6" fillId="0" borderId="0" xfId="1" applyNumberFormat="1" applyFont="1" applyFill="1" applyBorder="1" applyAlignment="1" applyProtection="1">
      <alignment horizontal="center" vertical="center"/>
    </xf>
    <xf numFmtId="3" fontId="7" fillId="0" borderId="0" xfId="1" applyNumberFormat="1" applyFont="1" applyFill="1" applyBorder="1" applyAlignment="1" applyProtection="1">
      <alignment horizontal="center" vertical="center"/>
    </xf>
    <xf numFmtId="3" fontId="6" fillId="0" borderId="0" xfId="1" applyNumberFormat="1" applyFont="1" applyFill="1" applyBorder="1" applyAlignment="1" applyProtection="1">
      <alignment horizontal="center" vertical="center"/>
    </xf>
    <xf numFmtId="3" fontId="8" fillId="0" borderId="0" xfId="1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65" fontId="4" fillId="2" borderId="2" xfId="1" quotePrefix="1" applyNumberFormat="1" applyFont="1" applyFill="1" applyBorder="1" applyAlignment="1" applyProtection="1">
      <alignment horizontal="center" vertical="center"/>
    </xf>
    <xf numFmtId="165" fontId="4" fillId="2" borderId="2" xfId="1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 applyProtection="1">
      <alignment horizontal="center" vertical="center"/>
    </xf>
    <xf numFmtId="165" fontId="3" fillId="2" borderId="2" xfId="1" applyNumberFormat="1" applyFont="1" applyFill="1" applyBorder="1" applyAlignment="1" applyProtection="1">
      <alignment horizontal="center" vertical="center"/>
    </xf>
    <xf numFmtId="9" fontId="6" fillId="2" borderId="2" xfId="1" applyNumberFormat="1" applyFont="1" applyFill="1" applyBorder="1" applyAlignment="1" applyProtection="1">
      <alignment horizontal="center" vertical="center"/>
    </xf>
    <xf numFmtId="3" fontId="4" fillId="2" borderId="2" xfId="1" applyNumberFormat="1" applyFont="1" applyFill="1" applyBorder="1" applyAlignment="1" applyProtection="1">
      <alignment horizontal="center" vertical="center"/>
    </xf>
    <xf numFmtId="3" fontId="3" fillId="2" borderId="2" xfId="1" applyNumberFormat="1" applyFont="1" applyFill="1" applyBorder="1" applyAlignment="1" applyProtection="1">
      <alignment horizontal="center" vertical="center"/>
    </xf>
    <xf numFmtId="165" fontId="6" fillId="2" borderId="2" xfId="1" applyNumberFormat="1" applyFont="1" applyFill="1" applyBorder="1" applyAlignment="1" applyProtection="1">
      <alignment horizontal="center" vertical="center"/>
    </xf>
    <xf numFmtId="3" fontId="5" fillId="2" borderId="2" xfId="1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166" fontId="6" fillId="3" borderId="2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/>
    <xf numFmtId="4" fontId="6" fillId="3" borderId="2" xfId="0" applyNumberFormat="1" applyFont="1" applyFill="1" applyBorder="1" applyAlignment="1">
      <alignment horizontal="right" vertical="center"/>
    </xf>
    <xf numFmtId="9" fontId="6" fillId="3" borderId="2" xfId="0" applyNumberFormat="1" applyFont="1" applyFill="1" applyBorder="1"/>
    <xf numFmtId="3" fontId="6" fillId="3" borderId="2" xfId="0" applyNumberFormat="1" applyFont="1" applyFill="1" applyBorder="1"/>
    <xf numFmtId="3" fontId="6" fillId="3" borderId="2" xfId="0" applyNumberFormat="1" applyFont="1" applyFill="1" applyBorder="1" applyAlignment="1">
      <alignment horizontal="right" vertical="center"/>
    </xf>
    <xf numFmtId="3" fontId="6" fillId="3" borderId="2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right"/>
    </xf>
    <xf numFmtId="0" fontId="9" fillId="4" borderId="0" xfId="0" applyFont="1" applyFill="1" applyBorder="1" applyAlignment="1">
      <alignment horizontal="left" vertical="center" wrapText="1" readingOrder="1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4" fillId="0" borderId="0" xfId="0" applyFont="1" applyFill="1" applyBorder="1"/>
    <xf numFmtId="0" fontId="6" fillId="3" borderId="2" xfId="0" applyFont="1" applyFill="1" applyBorder="1" applyAlignment="1">
      <alignment horizontal="left" vertical="center"/>
    </xf>
    <xf numFmtId="9" fontId="6" fillId="3" borderId="5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9" fillId="4" borderId="0" xfId="0" applyFont="1" applyFill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center" vertical="center"/>
    </xf>
    <xf numFmtId="9" fontId="6" fillId="3" borderId="2" xfId="0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right"/>
    </xf>
    <xf numFmtId="0" fontId="3" fillId="0" borderId="0" xfId="0" applyFont="1" applyFill="1"/>
    <xf numFmtId="14" fontId="6" fillId="3" borderId="2" xfId="0" applyNumberFormat="1" applyFont="1" applyFill="1" applyBorder="1" applyAlignment="1">
      <alignment horizontal="center" vertical="center"/>
    </xf>
    <xf numFmtId="167" fontId="6" fillId="3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/>
    <xf numFmtId="0" fontId="6" fillId="3" borderId="2" xfId="0" applyFont="1" applyFill="1" applyBorder="1"/>
    <xf numFmtId="166" fontId="6" fillId="3" borderId="2" xfId="0" applyNumberFormat="1" applyFont="1" applyFill="1" applyBorder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3" fillId="4" borderId="0" xfId="0" applyFont="1" applyFill="1" applyBorder="1" applyAlignment="1">
      <alignment horizontal="left" vertical="center" wrapText="1"/>
    </xf>
    <xf numFmtId="0" fontId="12" fillId="0" borderId="0" xfId="0" applyFont="1" applyFill="1" applyBorder="1"/>
    <xf numFmtId="0" fontId="9" fillId="4" borderId="0" xfId="0" applyFont="1" applyFill="1" applyAlignment="1">
      <alignment vertical="center" wrapText="1"/>
    </xf>
    <xf numFmtId="0" fontId="14" fillId="4" borderId="0" xfId="0" applyFont="1" applyFill="1"/>
    <xf numFmtId="0" fontId="6" fillId="3" borderId="2" xfId="0" applyFont="1" applyFill="1" applyBorder="1" applyAlignment="1">
      <alignment horizontal="left"/>
    </xf>
    <xf numFmtId="0" fontId="14" fillId="4" borderId="0" xfId="0" applyFont="1" applyFill="1" applyBorder="1"/>
    <xf numFmtId="0" fontId="15" fillId="0" borderId="0" xfId="0" applyFont="1" applyFill="1"/>
    <xf numFmtId="0" fontId="15" fillId="0" borderId="0" xfId="0" applyFont="1" applyFill="1" applyAlignment="1">
      <alignment horizontal="center"/>
    </xf>
    <xf numFmtId="0" fontId="15" fillId="3" borderId="2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11" fillId="0" borderId="0" xfId="0" applyFont="1" applyFill="1" applyAlignment="1">
      <alignment horizontal="center"/>
    </xf>
    <xf numFmtId="0" fontId="10" fillId="0" borderId="0" xfId="0" applyFont="1" applyFill="1"/>
    <xf numFmtId="0" fontId="16" fillId="4" borderId="0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left" vertical="center"/>
    </xf>
    <xf numFmtId="167" fontId="6" fillId="5" borderId="2" xfId="0" applyNumberFormat="1" applyFont="1" applyFill="1" applyBorder="1" applyAlignment="1">
      <alignment horizontal="center" vertical="center"/>
    </xf>
    <xf numFmtId="3" fontId="6" fillId="5" borderId="2" xfId="0" applyNumberFormat="1" applyFont="1" applyFill="1" applyBorder="1"/>
    <xf numFmtId="3" fontId="6" fillId="5" borderId="2" xfId="0" applyNumberFormat="1" applyFont="1" applyFill="1" applyBorder="1" applyAlignment="1">
      <alignment horizontal="right" vertical="center"/>
    </xf>
    <xf numFmtId="9" fontId="6" fillId="5" borderId="2" xfId="0" applyNumberFormat="1" applyFont="1" applyFill="1" applyBorder="1"/>
    <xf numFmtId="3" fontId="6" fillId="5" borderId="2" xfId="0" applyNumberFormat="1" applyFont="1" applyFill="1" applyBorder="1" applyAlignment="1">
      <alignment horizontal="center"/>
    </xf>
    <xf numFmtId="3" fontId="6" fillId="5" borderId="2" xfId="0" applyNumberFormat="1" applyFont="1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center"/>
    </xf>
    <xf numFmtId="9" fontId="6" fillId="5" borderId="5" xfId="0" applyNumberFormat="1" applyFont="1" applyFill="1" applyBorder="1" applyAlignment="1">
      <alignment horizontal="right"/>
    </xf>
    <xf numFmtId="0" fontId="9" fillId="4" borderId="0" xfId="0" applyFont="1" applyFill="1" applyAlignment="1">
      <alignment horizontal="left" vertical="center" wrapText="1"/>
    </xf>
    <xf numFmtId="4" fontId="6" fillId="3" borderId="2" xfId="0" applyNumberFormat="1" applyFont="1" applyFill="1" applyBorder="1" applyAlignment="1"/>
    <xf numFmtId="9" fontId="6" fillId="3" borderId="2" xfId="0" applyNumberFormat="1" applyFont="1" applyFill="1" applyBorder="1" applyAlignment="1"/>
    <xf numFmtId="3" fontId="6" fillId="3" borderId="2" xfId="0" applyNumberFormat="1" applyFont="1" applyFill="1" applyBorder="1" applyAlignment="1"/>
    <xf numFmtId="0" fontId="17" fillId="4" borderId="0" xfId="0" applyFont="1" applyFill="1" applyBorder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0" fontId="15" fillId="0" borderId="0" xfId="0" applyFont="1" applyFill="1" applyBorder="1"/>
    <xf numFmtId="0" fontId="4" fillId="0" borderId="6" xfId="0" applyFont="1" applyFill="1" applyBorder="1"/>
    <xf numFmtId="0" fontId="4" fillId="0" borderId="0" xfId="0" applyFont="1" applyFill="1" applyAlignment="1"/>
    <xf numFmtId="0" fontId="10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Alignment="1">
      <alignment horizontal="center"/>
    </xf>
    <xf numFmtId="0" fontId="6" fillId="5" borderId="2" xfId="0" applyFont="1" applyFill="1" applyBorder="1" applyAlignment="1"/>
    <xf numFmtId="166" fontId="6" fillId="5" borderId="2" xfId="0" applyNumberFormat="1" applyFont="1" applyFill="1" applyBorder="1" applyAlignment="1">
      <alignment horizontal="center"/>
    </xf>
    <xf numFmtId="3" fontId="6" fillId="5" borderId="2" xfId="0" applyNumberFormat="1" applyFont="1" applyFill="1" applyBorder="1" applyAlignment="1"/>
    <xf numFmtId="9" fontId="6" fillId="5" borderId="2" xfId="0" applyNumberFormat="1" applyFont="1" applyFill="1" applyBorder="1" applyAlignment="1"/>
    <xf numFmtId="0" fontId="13" fillId="4" borderId="0" xfId="0" applyFont="1" applyFill="1" applyBorder="1" applyAlignment="1">
      <alignment horizontal="left" vertical="center"/>
    </xf>
    <xf numFmtId="9" fontId="6" fillId="6" borderId="5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9" fontId="6" fillId="6" borderId="2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3" fontId="4" fillId="7" borderId="7" xfId="0" applyNumberFormat="1" applyFont="1" applyFill="1" applyBorder="1" applyAlignment="1">
      <alignment horizontal="center" vertical="center"/>
    </xf>
    <xf numFmtId="9" fontId="4" fillId="7" borderId="8" xfId="0" applyNumberFormat="1" applyFont="1" applyFill="1" applyBorder="1" applyAlignment="1">
      <alignment horizontal="center" vertical="center"/>
    </xf>
    <xf numFmtId="9" fontId="4" fillId="7" borderId="9" xfId="0" applyNumberFormat="1" applyFont="1" applyFill="1" applyBorder="1" applyAlignment="1">
      <alignment horizontal="center" vertical="center"/>
    </xf>
    <xf numFmtId="3" fontId="4" fillId="7" borderId="9" xfId="0" applyNumberFormat="1" applyFont="1" applyFill="1" applyBorder="1" applyAlignment="1">
      <alignment horizontal="center" vertical="center"/>
    </xf>
    <xf numFmtId="3" fontId="4" fillId="7" borderId="10" xfId="0" applyNumberFormat="1" applyFont="1" applyFill="1" applyBorder="1" applyAlignment="1">
      <alignment horizontal="center" vertical="center"/>
    </xf>
    <xf numFmtId="9" fontId="4" fillId="7" borderId="11" xfId="0" applyNumberFormat="1" applyFont="1" applyFill="1" applyBorder="1" applyAlignment="1">
      <alignment horizontal="center" vertical="center"/>
    </xf>
    <xf numFmtId="3" fontId="4" fillId="7" borderId="4" xfId="0" applyNumberFormat="1" applyFont="1" applyFill="1" applyBorder="1" applyAlignment="1">
      <alignment horizontal="center" vertical="center"/>
    </xf>
    <xf numFmtId="9" fontId="4" fillId="7" borderId="4" xfId="0" applyNumberFormat="1" applyFont="1" applyFill="1" applyBorder="1" applyAlignment="1">
      <alignment horizontal="center" vertical="center"/>
    </xf>
    <xf numFmtId="9" fontId="4" fillId="7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/>
    </xf>
    <xf numFmtId="9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9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9" fontId="6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6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9" fontId="6" fillId="0" borderId="0" xfId="0" applyNumberFormat="1" applyFont="1" applyFill="1" applyAlignment="1">
      <alignment horizontal="right"/>
    </xf>
    <xf numFmtId="0" fontId="6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right"/>
    </xf>
  </cellXfs>
  <cellStyles count="3">
    <cellStyle name="Comma" xfId="1" builtinId="3"/>
    <cellStyle name="Excel Built-in Normal" xfId="2"/>
    <cellStyle name="Normal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prestige\CANDIDATES%20FOR%20PRESTIGE%20AWARD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 OF PRESTIGE final wo resig"/>
      <sheetName val="LIST OF PRESTIGE EMPLOYEE"/>
      <sheetName val="LIST PRESTIGE RAW"/>
      <sheetName val="LIST PRESTIGE (2)"/>
      <sheetName val="JAN - NOV 2024 (3)"/>
      <sheetName val="JAN - NOV 2024 (2)"/>
      <sheetName val="JAN - NOV 2024"/>
    </sheetNames>
    <sheetDataSet>
      <sheetData sheetId="0"/>
      <sheetData sheetId="1"/>
      <sheetData sheetId="2">
        <row r="174">
          <cell r="AP174">
            <v>7520035</v>
          </cell>
          <cell r="AQ174">
            <v>5200000</v>
          </cell>
        </row>
        <row r="189">
          <cell r="AP189">
            <v>72868495</v>
          </cell>
          <cell r="AQ189">
            <v>69300000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2"/>
  </sheetPr>
  <dimension ref="A1:AW135"/>
  <sheetViews>
    <sheetView tabSelected="1" view="pageBreakPreview" zoomScale="70" zoomScaleNormal="55" zoomScaleSheetLayoutView="70" workbookViewId="0">
      <pane ySplit="8" topLeftCell="A21" activePane="bottomLeft" state="frozen"/>
      <selection pane="bottomLeft" activeCell="E115" sqref="E115"/>
    </sheetView>
  </sheetViews>
  <sheetFormatPr defaultColWidth="46.88671875" defaultRowHeight="19.8"/>
  <cols>
    <col min="1" max="1" width="10.109375" style="121" customWidth="1"/>
    <col min="2" max="2" width="10.77734375" style="121" customWidth="1"/>
    <col min="3" max="3" width="19" style="121" customWidth="1"/>
    <col min="4" max="4" width="41.44140625" style="146" customWidth="1"/>
    <col min="5" max="5" width="47.33203125" style="146" customWidth="1"/>
    <col min="6" max="6" width="27.33203125" style="146" customWidth="1"/>
    <col min="7" max="7" width="18.109375" style="146" hidden="1" customWidth="1"/>
    <col min="8" max="8" width="18.44140625" style="147" hidden="1" customWidth="1"/>
    <col min="9" max="9" width="12.5546875" style="148" hidden="1" customWidth="1"/>
    <col min="10" max="10" width="18.88671875" style="149" hidden="1" customWidth="1"/>
    <col min="11" max="11" width="18.88671875" style="150" hidden="1" customWidth="1"/>
    <col min="12" max="12" width="10.6640625" style="146" hidden="1" customWidth="1"/>
    <col min="13" max="13" width="20.109375" style="149" hidden="1" customWidth="1"/>
    <col min="14" max="14" width="19.6640625" style="150" hidden="1" customWidth="1"/>
    <col min="15" max="15" width="10.5546875" style="146" hidden="1" customWidth="1"/>
    <col min="16" max="16" width="18.88671875" style="149" hidden="1" customWidth="1"/>
    <col min="17" max="17" width="18.88671875" style="150" hidden="1" customWidth="1"/>
    <col min="18" max="18" width="10.5546875" style="146" hidden="1" customWidth="1"/>
    <col min="19" max="19" width="20.6640625" style="149" hidden="1" customWidth="1"/>
    <col min="20" max="20" width="20.6640625" style="150" hidden="1" customWidth="1"/>
    <col min="21" max="21" width="10.5546875" style="146" hidden="1" customWidth="1"/>
    <col min="22" max="22" width="18.5546875" style="149" hidden="1" customWidth="1"/>
    <col min="23" max="23" width="19.44140625" style="150" hidden="1" customWidth="1"/>
    <col min="24" max="24" width="11.5546875" style="146" hidden="1" customWidth="1"/>
    <col min="25" max="25" width="17.5546875" style="151" hidden="1" customWidth="1"/>
    <col min="26" max="26" width="17.109375" style="152" hidden="1" customWidth="1"/>
    <col min="27" max="27" width="10.109375" style="146" hidden="1" customWidth="1"/>
    <col min="28" max="28" width="18.5546875" style="149" hidden="1" customWidth="1"/>
    <col min="29" max="29" width="17.109375" style="150" hidden="1" customWidth="1"/>
    <col min="30" max="30" width="11.6640625" style="146" hidden="1" customWidth="1"/>
    <col min="31" max="31" width="18.88671875" style="151" hidden="1" customWidth="1"/>
    <col min="32" max="32" width="20.109375" style="152" hidden="1" customWidth="1"/>
    <col min="33" max="33" width="10.33203125" style="121" hidden="1" customWidth="1"/>
    <col min="34" max="34" width="17.88671875" style="151" hidden="1" customWidth="1"/>
    <col min="35" max="35" width="16.44140625" style="151" hidden="1" customWidth="1"/>
    <col min="36" max="36" width="9.5546875" style="121" hidden="1" customWidth="1"/>
    <col min="37" max="37" width="19.88671875" style="149" hidden="1" customWidth="1"/>
    <col min="38" max="38" width="18.6640625" style="156" hidden="1" customWidth="1"/>
    <col min="39" max="39" width="11" style="121" hidden="1" customWidth="1"/>
    <col min="40" max="40" width="18.5546875" style="146" hidden="1" customWidth="1"/>
    <col min="41" max="41" width="17.88671875" style="147" hidden="1" customWidth="1"/>
    <col min="42" max="42" width="15.109375" style="146" hidden="1" customWidth="1"/>
    <col min="43" max="43" width="20.33203125" style="121" customWidth="1"/>
    <col min="44" max="44" width="20.33203125" style="153" customWidth="1"/>
    <col min="45" max="45" width="9.88671875" style="157" customWidth="1"/>
    <col min="46" max="46" width="85.77734375" style="146" customWidth="1"/>
    <col min="47" max="47" width="56.77734375" style="146" customWidth="1"/>
    <col min="48" max="48" width="19.21875" style="121" customWidth="1"/>
    <col min="49" max="49" width="12.109375" style="121" customWidth="1"/>
    <col min="50" max="16384" width="46.88671875" style="146"/>
  </cols>
  <sheetData>
    <row r="1" spans="1:49" s="4" customFormat="1" ht="25.05" customHeight="1">
      <c r="A1" s="1"/>
      <c r="B1" s="2" t="s">
        <v>0</v>
      </c>
      <c r="C1" s="3"/>
      <c r="E1" s="5"/>
      <c r="F1" s="6"/>
      <c r="G1" s="7"/>
      <c r="H1" s="8"/>
      <c r="I1" s="9"/>
      <c r="J1" s="10"/>
      <c r="K1" s="11"/>
      <c r="L1" s="7"/>
      <c r="M1" s="10"/>
      <c r="N1" s="11"/>
      <c r="O1" s="7"/>
      <c r="P1" s="10"/>
      <c r="Q1" s="11"/>
      <c r="R1" s="7"/>
      <c r="S1" s="10"/>
      <c r="T1" s="11"/>
      <c r="U1" s="7"/>
      <c r="V1" s="10"/>
      <c r="W1" s="11"/>
      <c r="X1" s="7"/>
      <c r="Y1" s="10"/>
      <c r="Z1" s="11"/>
      <c r="AA1" s="7"/>
      <c r="AB1" s="10"/>
      <c r="AC1" s="11"/>
      <c r="AD1" s="7"/>
      <c r="AE1" s="10"/>
      <c r="AF1" s="11"/>
      <c r="AG1" s="7"/>
      <c r="AH1" s="10"/>
      <c r="AI1" s="12"/>
      <c r="AJ1" s="7"/>
      <c r="AK1" s="10"/>
      <c r="AL1" s="13"/>
      <c r="AM1" s="7"/>
      <c r="AN1" s="7"/>
      <c r="AO1" s="8"/>
      <c r="AP1" s="7"/>
      <c r="AQ1" s="7"/>
      <c r="AR1" s="8"/>
      <c r="AS1" s="14"/>
      <c r="AV1" s="3"/>
      <c r="AW1" s="3"/>
    </row>
    <row r="2" spans="1:49" s="4" customFormat="1" ht="25.05" customHeight="1">
      <c r="A2" s="1"/>
      <c r="B2" s="2" t="s">
        <v>1</v>
      </c>
      <c r="C2" s="3"/>
      <c r="E2" s="5"/>
      <c r="F2" s="6"/>
      <c r="G2" s="7"/>
      <c r="H2" s="8"/>
      <c r="I2" s="9"/>
      <c r="J2" s="10"/>
      <c r="K2" s="11"/>
      <c r="L2" s="7"/>
      <c r="M2" s="10"/>
      <c r="N2" s="11"/>
      <c r="O2" s="7"/>
      <c r="P2" s="10"/>
      <c r="Q2" s="11"/>
      <c r="R2" s="7"/>
      <c r="S2" s="10"/>
      <c r="T2" s="11"/>
      <c r="U2" s="7"/>
      <c r="V2" s="10"/>
      <c r="W2" s="11"/>
      <c r="X2" s="7"/>
      <c r="Y2" s="10"/>
      <c r="Z2" s="11"/>
      <c r="AA2" s="7"/>
      <c r="AB2" s="10"/>
      <c r="AC2" s="11"/>
      <c r="AD2" s="7"/>
      <c r="AE2" s="10"/>
      <c r="AF2" s="11"/>
      <c r="AG2" s="7"/>
      <c r="AH2" s="10"/>
      <c r="AI2" s="12"/>
      <c r="AJ2" s="7"/>
      <c r="AK2" s="10"/>
      <c r="AL2" s="13"/>
      <c r="AM2" s="7"/>
      <c r="AN2" s="7"/>
      <c r="AO2" s="8"/>
      <c r="AP2" s="7"/>
      <c r="AQ2" s="7"/>
      <c r="AR2" s="8"/>
      <c r="AS2" s="14"/>
      <c r="AV2" s="3"/>
      <c r="AW2" s="3"/>
    </row>
    <row r="3" spans="1:49" s="4" customFormat="1" ht="25.05" customHeight="1">
      <c r="A3" s="1"/>
      <c r="B3" s="2" t="s">
        <v>2</v>
      </c>
      <c r="C3" s="3"/>
      <c r="E3" s="5"/>
      <c r="F3" s="6"/>
      <c r="G3" s="7"/>
      <c r="H3" s="8"/>
      <c r="I3" s="9"/>
      <c r="J3" s="10"/>
      <c r="K3" s="11"/>
      <c r="L3" s="7"/>
      <c r="M3" s="10"/>
      <c r="N3" s="11"/>
      <c r="O3" s="7"/>
      <c r="P3" s="10"/>
      <c r="Q3" s="11"/>
      <c r="R3" s="7"/>
      <c r="S3" s="10"/>
      <c r="T3" s="11"/>
      <c r="U3" s="7"/>
      <c r="V3" s="10"/>
      <c r="W3" s="11"/>
      <c r="X3" s="7"/>
      <c r="Y3" s="10"/>
      <c r="Z3" s="11"/>
      <c r="AA3" s="7"/>
      <c r="AB3" s="10"/>
      <c r="AC3" s="11"/>
      <c r="AD3" s="7"/>
      <c r="AE3" s="10"/>
      <c r="AF3" s="11"/>
      <c r="AG3" s="7"/>
      <c r="AH3" s="10"/>
      <c r="AI3" s="12"/>
      <c r="AJ3" s="7"/>
      <c r="AK3" s="10"/>
      <c r="AL3" s="13"/>
      <c r="AM3" s="7"/>
      <c r="AN3" s="7"/>
      <c r="AO3" s="8"/>
      <c r="AP3" s="7"/>
      <c r="AQ3" s="7"/>
      <c r="AR3" s="8"/>
      <c r="AS3" s="15"/>
      <c r="AV3" s="3"/>
      <c r="AW3" s="3"/>
    </row>
    <row r="4" spans="1:49" s="19" customFormat="1" ht="25.05" customHeight="1">
      <c r="A4" s="16"/>
      <c r="B4" s="17"/>
      <c r="C4" s="18"/>
      <c r="E4" s="20"/>
      <c r="F4" s="21"/>
      <c r="G4" s="22"/>
      <c r="H4" s="23"/>
      <c r="I4" s="24"/>
      <c r="J4" s="12"/>
      <c r="K4" s="25"/>
      <c r="L4" s="22"/>
      <c r="M4" s="26"/>
      <c r="N4" s="25"/>
      <c r="O4" s="22"/>
      <c r="P4" s="26"/>
      <c r="Q4" s="25"/>
      <c r="R4" s="22"/>
      <c r="S4" s="26"/>
      <c r="T4" s="25"/>
      <c r="U4" s="22"/>
      <c r="V4" s="26"/>
      <c r="W4" s="25"/>
      <c r="X4" s="22"/>
      <c r="Y4" s="26"/>
      <c r="Z4" s="25"/>
      <c r="AA4" s="22"/>
      <c r="AB4" s="26"/>
      <c r="AC4" s="25"/>
      <c r="AD4" s="22"/>
      <c r="AE4" s="26"/>
      <c r="AF4" s="25"/>
      <c r="AG4" s="22"/>
      <c r="AH4" s="26"/>
      <c r="AI4" s="26"/>
      <c r="AJ4" s="22"/>
      <c r="AK4" s="26"/>
      <c r="AL4" s="27"/>
      <c r="AM4" s="22"/>
      <c r="AN4" s="22"/>
      <c r="AO4" s="23"/>
      <c r="AP4" s="22"/>
      <c r="AQ4" s="22"/>
      <c r="AR4" s="8"/>
      <c r="AS4" s="15"/>
      <c r="AV4" s="18"/>
      <c r="AW4" s="18"/>
    </row>
    <row r="5" spans="1:49" s="19" customFormat="1" ht="30" customHeight="1">
      <c r="A5" s="16"/>
      <c r="B5" s="18"/>
      <c r="C5" s="18"/>
      <c r="D5" s="17"/>
      <c r="E5" s="20"/>
      <c r="F5" s="21"/>
      <c r="G5" s="22"/>
      <c r="H5" s="23"/>
      <c r="I5" s="24"/>
      <c r="J5" s="12"/>
      <c r="K5" s="25"/>
      <c r="L5" s="22"/>
      <c r="M5" s="26"/>
      <c r="N5" s="25"/>
      <c r="O5" s="22"/>
      <c r="P5" s="26"/>
      <c r="Q5" s="25"/>
      <c r="R5" s="22"/>
      <c r="S5" s="26"/>
      <c r="T5" s="25"/>
      <c r="U5" s="22"/>
      <c r="V5" s="26"/>
      <c r="W5" s="25"/>
      <c r="X5" s="22"/>
      <c r="Y5" s="26"/>
      <c r="Z5" s="25"/>
      <c r="AA5" s="22"/>
      <c r="AB5" s="26"/>
      <c r="AC5" s="25"/>
      <c r="AD5" s="22"/>
      <c r="AE5" s="26"/>
      <c r="AF5" s="25"/>
      <c r="AG5" s="22"/>
      <c r="AH5" s="26"/>
      <c r="AI5" s="26"/>
      <c r="AJ5" s="22"/>
      <c r="AK5" s="26"/>
      <c r="AL5" s="27"/>
      <c r="AM5" s="22"/>
      <c r="AN5" s="22"/>
      <c r="AO5" s="23"/>
      <c r="AP5" s="22"/>
      <c r="AQ5" s="22"/>
      <c r="AR5" s="8"/>
      <c r="AS5" s="15"/>
      <c r="AV5" s="18"/>
      <c r="AW5" s="18"/>
    </row>
    <row r="6" spans="1:49" s="19" customFormat="1" ht="20.25" customHeight="1">
      <c r="A6" s="16"/>
      <c r="B6" s="28" t="s">
        <v>3</v>
      </c>
      <c r="C6" s="28" t="s">
        <v>4</v>
      </c>
      <c r="D6" s="29" t="s">
        <v>5</v>
      </c>
      <c r="E6" s="29" t="s">
        <v>6</v>
      </c>
      <c r="F6" s="30" t="s">
        <v>7</v>
      </c>
      <c r="G6" s="31" t="s">
        <v>8</v>
      </c>
      <c r="H6" s="31"/>
      <c r="I6" s="31"/>
      <c r="J6" s="31" t="s">
        <v>9</v>
      </c>
      <c r="K6" s="32"/>
      <c r="L6" s="32"/>
      <c r="M6" s="31" t="s">
        <v>10</v>
      </c>
      <c r="N6" s="32"/>
      <c r="O6" s="32"/>
      <c r="P6" s="31" t="s">
        <v>11</v>
      </c>
      <c r="Q6" s="32"/>
      <c r="R6" s="32"/>
      <c r="S6" s="31" t="s">
        <v>12</v>
      </c>
      <c r="T6" s="32"/>
      <c r="U6" s="32"/>
      <c r="V6" s="31" t="s">
        <v>13</v>
      </c>
      <c r="W6" s="32"/>
      <c r="X6" s="32"/>
      <c r="Y6" s="31" t="s">
        <v>14</v>
      </c>
      <c r="Z6" s="32"/>
      <c r="AA6" s="32"/>
      <c r="AB6" s="31" t="s">
        <v>15</v>
      </c>
      <c r="AC6" s="32"/>
      <c r="AD6" s="32"/>
      <c r="AE6" s="31" t="s">
        <v>16</v>
      </c>
      <c r="AF6" s="32"/>
      <c r="AG6" s="32"/>
      <c r="AH6" s="31" t="s">
        <v>17</v>
      </c>
      <c r="AI6" s="32"/>
      <c r="AJ6" s="32"/>
      <c r="AK6" s="31" t="s">
        <v>18</v>
      </c>
      <c r="AL6" s="32"/>
      <c r="AM6" s="32"/>
      <c r="AN6" s="31" t="s">
        <v>19</v>
      </c>
      <c r="AO6" s="32"/>
      <c r="AP6" s="32"/>
      <c r="AQ6" s="31" t="s">
        <v>20</v>
      </c>
      <c r="AR6" s="31"/>
      <c r="AS6" s="31"/>
      <c r="AT6" s="30" t="s">
        <v>21</v>
      </c>
      <c r="AU6" s="30"/>
      <c r="AV6" s="33" t="s">
        <v>22</v>
      </c>
      <c r="AW6" s="33" t="s">
        <v>23</v>
      </c>
    </row>
    <row r="7" spans="1:49" s="19" customFormat="1" ht="21" customHeight="1">
      <c r="A7" s="16"/>
      <c r="B7" s="34"/>
      <c r="C7" s="34"/>
      <c r="D7" s="29"/>
      <c r="E7" s="29"/>
      <c r="F7" s="35"/>
      <c r="G7" s="31"/>
      <c r="H7" s="31"/>
      <c r="I7" s="31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1"/>
      <c r="AR7" s="31"/>
      <c r="AS7" s="31"/>
      <c r="AT7" s="30"/>
      <c r="AU7" s="30"/>
      <c r="AV7" s="33"/>
      <c r="AW7" s="33"/>
    </row>
    <row r="8" spans="1:49" s="19" customFormat="1" ht="21" customHeight="1">
      <c r="A8" s="16"/>
      <c r="B8" s="36"/>
      <c r="C8" s="36"/>
      <c r="D8" s="29"/>
      <c r="E8" s="29"/>
      <c r="F8" s="35"/>
      <c r="G8" s="37" t="s">
        <v>24</v>
      </c>
      <c r="H8" s="38" t="s">
        <v>25</v>
      </c>
      <c r="I8" s="39" t="s">
        <v>26</v>
      </c>
      <c r="J8" s="40" t="s">
        <v>24</v>
      </c>
      <c r="K8" s="41" t="s">
        <v>25</v>
      </c>
      <c r="L8" s="42" t="s">
        <v>26</v>
      </c>
      <c r="M8" s="40" t="s">
        <v>24</v>
      </c>
      <c r="N8" s="41" t="s">
        <v>25</v>
      </c>
      <c r="O8" s="42" t="s">
        <v>26</v>
      </c>
      <c r="P8" s="40" t="s">
        <v>24</v>
      </c>
      <c r="Q8" s="41" t="s">
        <v>25</v>
      </c>
      <c r="R8" s="42" t="s">
        <v>26</v>
      </c>
      <c r="S8" s="40" t="s">
        <v>24</v>
      </c>
      <c r="T8" s="41" t="s">
        <v>25</v>
      </c>
      <c r="U8" s="42" t="s">
        <v>26</v>
      </c>
      <c r="V8" s="40" t="s">
        <v>24</v>
      </c>
      <c r="W8" s="41" t="s">
        <v>25</v>
      </c>
      <c r="X8" s="42" t="s">
        <v>26</v>
      </c>
      <c r="Y8" s="40" t="s">
        <v>24</v>
      </c>
      <c r="Z8" s="41" t="s">
        <v>25</v>
      </c>
      <c r="AA8" s="42" t="s">
        <v>26</v>
      </c>
      <c r="AB8" s="40" t="s">
        <v>24</v>
      </c>
      <c r="AC8" s="41" t="s">
        <v>25</v>
      </c>
      <c r="AD8" s="42" t="s">
        <v>26</v>
      </c>
      <c r="AE8" s="40" t="s">
        <v>24</v>
      </c>
      <c r="AF8" s="41" t="s">
        <v>25</v>
      </c>
      <c r="AG8" s="42" t="s">
        <v>26</v>
      </c>
      <c r="AH8" s="40" t="s">
        <v>24</v>
      </c>
      <c r="AI8" s="40" t="s">
        <v>25</v>
      </c>
      <c r="AJ8" s="42" t="s">
        <v>26</v>
      </c>
      <c r="AK8" s="40" t="s">
        <v>24</v>
      </c>
      <c r="AL8" s="43" t="s">
        <v>25</v>
      </c>
      <c r="AM8" s="42" t="s">
        <v>26</v>
      </c>
      <c r="AN8" s="37" t="s">
        <v>24</v>
      </c>
      <c r="AO8" s="38" t="s">
        <v>25</v>
      </c>
      <c r="AP8" s="42" t="s">
        <v>26</v>
      </c>
      <c r="AQ8" s="37" t="s">
        <v>24</v>
      </c>
      <c r="AR8" s="38" t="s">
        <v>25</v>
      </c>
      <c r="AS8" s="39" t="s">
        <v>26</v>
      </c>
      <c r="AT8" s="30"/>
      <c r="AU8" s="30"/>
      <c r="AV8" s="33"/>
      <c r="AW8" s="33"/>
    </row>
    <row r="9" spans="1:49" s="59" customFormat="1">
      <c r="A9" s="44">
        <v>1</v>
      </c>
      <c r="B9" s="45" t="s">
        <v>27</v>
      </c>
      <c r="C9" s="46" t="s">
        <v>28</v>
      </c>
      <c r="D9" s="47" t="s">
        <v>29</v>
      </c>
      <c r="E9" s="47" t="s">
        <v>30</v>
      </c>
      <c r="F9" s="48">
        <v>44699</v>
      </c>
      <c r="G9" s="49">
        <v>464395</v>
      </c>
      <c r="H9" s="50">
        <v>1100000</v>
      </c>
      <c r="I9" s="51">
        <v>0.42217727272727273</v>
      </c>
      <c r="J9" s="49">
        <v>468400</v>
      </c>
      <c r="K9" s="49">
        <v>900000</v>
      </c>
      <c r="L9" s="51">
        <v>0.52044444444444449</v>
      </c>
      <c r="M9" s="49">
        <v>1146355</v>
      </c>
      <c r="N9" s="49">
        <v>900000</v>
      </c>
      <c r="O9" s="51">
        <v>1.2737277777777778</v>
      </c>
      <c r="P9" s="49">
        <v>1152555</v>
      </c>
      <c r="Q9" s="49">
        <v>900000</v>
      </c>
      <c r="R9" s="51">
        <v>1.2806166666666667</v>
      </c>
      <c r="S9" s="49">
        <v>1685025</v>
      </c>
      <c r="T9" s="49">
        <v>900000</v>
      </c>
      <c r="U9" s="51">
        <v>1.87225</v>
      </c>
      <c r="V9" s="49">
        <v>1215260</v>
      </c>
      <c r="W9" s="49">
        <v>950000</v>
      </c>
      <c r="X9" s="51">
        <v>1.279221052631579</v>
      </c>
      <c r="Y9" s="49">
        <v>1106695</v>
      </c>
      <c r="Z9" s="49">
        <v>1050000</v>
      </c>
      <c r="AA9" s="51">
        <v>1.053995238095238</v>
      </c>
      <c r="AB9" s="49">
        <v>2956985</v>
      </c>
      <c r="AC9" s="49">
        <v>1050000</v>
      </c>
      <c r="AD9" s="51">
        <v>2.8161761904761904</v>
      </c>
      <c r="AE9" s="49">
        <v>1602660</v>
      </c>
      <c r="AF9" s="49">
        <v>1250000</v>
      </c>
      <c r="AG9" s="51">
        <v>1.2821279999999999</v>
      </c>
      <c r="AH9" s="49">
        <v>2545535</v>
      </c>
      <c r="AI9" s="49">
        <v>1450000</v>
      </c>
      <c r="AJ9" s="51">
        <v>1.7555413793103449</v>
      </c>
      <c r="AK9" s="49">
        <v>1821115</v>
      </c>
      <c r="AL9" s="49">
        <v>1550000</v>
      </c>
      <c r="AM9" s="51">
        <v>11.749106451612903</v>
      </c>
      <c r="AN9" s="52">
        <v>1055370</v>
      </c>
      <c r="AO9" s="53">
        <v>1100000</v>
      </c>
      <c r="AP9" s="51">
        <v>0.95942727272727268</v>
      </c>
      <c r="AQ9" s="54">
        <f t="shared" ref="AQ9:AQ72" si="0">G9+J9+M9+P9+S9+V9+Y9+AB9+AE9+AH9+AK9+AN9</f>
        <v>17220350</v>
      </c>
      <c r="AR9" s="54">
        <f t="shared" ref="AR9:AR67" si="1">SUM(H9+K9+N9+Q9+T9+W9+Z9+AC9+AF9+AI9+AL9+AO9)</f>
        <v>13100000</v>
      </c>
      <c r="AS9" s="55">
        <v>2.5656755725190838</v>
      </c>
      <c r="AT9" s="56" t="s">
        <v>31</v>
      </c>
      <c r="AU9" s="57"/>
      <c r="AV9" s="58"/>
      <c r="AW9" s="58"/>
    </row>
    <row r="10" spans="1:49" s="59" customFormat="1">
      <c r="A10" s="44">
        <v>2</v>
      </c>
      <c r="B10" s="46" t="s">
        <v>32</v>
      </c>
      <c r="C10" s="46" t="s">
        <v>33</v>
      </c>
      <c r="D10" s="47" t="s">
        <v>34</v>
      </c>
      <c r="E10" s="47" t="s">
        <v>35</v>
      </c>
      <c r="F10" s="48">
        <v>40108</v>
      </c>
      <c r="G10" s="49"/>
      <c r="H10" s="50"/>
      <c r="I10" s="51"/>
      <c r="J10" s="49"/>
      <c r="K10" s="49"/>
      <c r="L10" s="51"/>
      <c r="M10" s="49"/>
      <c r="N10" s="49"/>
      <c r="O10" s="51"/>
      <c r="P10" s="49">
        <v>106170</v>
      </c>
      <c r="Q10" s="49">
        <v>116666</v>
      </c>
      <c r="R10" s="51">
        <v>0.91003377162155208</v>
      </c>
      <c r="S10" s="49">
        <v>2819015</v>
      </c>
      <c r="T10" s="49">
        <v>600000</v>
      </c>
      <c r="U10" s="51">
        <v>4.6983583333333332</v>
      </c>
      <c r="V10" s="49">
        <v>2335215</v>
      </c>
      <c r="W10" s="49">
        <v>700000</v>
      </c>
      <c r="X10" s="51">
        <v>3.3360214285714287</v>
      </c>
      <c r="Y10" s="49">
        <v>2883160</v>
      </c>
      <c r="Z10" s="49">
        <v>850000</v>
      </c>
      <c r="AA10" s="51">
        <v>3.3919529411764704</v>
      </c>
      <c r="AB10" s="49">
        <v>3120570</v>
      </c>
      <c r="AC10" s="49">
        <v>850000</v>
      </c>
      <c r="AD10" s="51">
        <v>3.6712588235294117</v>
      </c>
      <c r="AE10" s="49">
        <v>1360485</v>
      </c>
      <c r="AF10" s="49">
        <v>1000000</v>
      </c>
      <c r="AG10" s="51">
        <v>1.3604849999999999</v>
      </c>
      <c r="AH10" s="49">
        <v>1084055</v>
      </c>
      <c r="AI10" s="49">
        <v>1000000</v>
      </c>
      <c r="AJ10" s="51">
        <v>1.084055</v>
      </c>
      <c r="AK10" s="49">
        <v>1161305</v>
      </c>
      <c r="AL10" s="49">
        <v>1100000</v>
      </c>
      <c r="AM10" s="51">
        <v>1.0557318181818183</v>
      </c>
      <c r="AN10" s="52"/>
      <c r="AO10" s="53"/>
      <c r="AP10" s="51"/>
      <c r="AQ10" s="54">
        <f t="shared" si="0"/>
        <v>14869975</v>
      </c>
      <c r="AR10" s="54">
        <f t="shared" si="1"/>
        <v>6216666</v>
      </c>
      <c r="AS10" s="55">
        <v>2.3919533396196613</v>
      </c>
      <c r="AT10" s="60"/>
      <c r="AU10" s="57"/>
      <c r="AV10" s="58"/>
      <c r="AW10" s="58">
        <v>1</v>
      </c>
    </row>
    <row r="11" spans="1:49" s="59" customFormat="1">
      <c r="A11" s="44">
        <v>3</v>
      </c>
      <c r="B11" s="45" t="s">
        <v>36</v>
      </c>
      <c r="C11" s="46" t="s">
        <v>37</v>
      </c>
      <c r="D11" s="61" t="s">
        <v>38</v>
      </c>
      <c r="E11" s="61" t="s">
        <v>39</v>
      </c>
      <c r="F11" s="48">
        <v>45329</v>
      </c>
      <c r="G11" s="49"/>
      <c r="H11" s="50"/>
      <c r="I11" s="51" t="e">
        <v>#DIV/0!</v>
      </c>
      <c r="J11" s="49">
        <v>417355</v>
      </c>
      <c r="K11" s="49">
        <v>317241</v>
      </c>
      <c r="L11" s="51">
        <v>1.3155771164509</v>
      </c>
      <c r="M11" s="49">
        <v>501075</v>
      </c>
      <c r="N11" s="49">
        <v>500000</v>
      </c>
      <c r="O11" s="51">
        <v>1.0021500000000001</v>
      </c>
      <c r="P11" s="49">
        <v>550210</v>
      </c>
      <c r="Q11" s="49">
        <v>550000</v>
      </c>
      <c r="R11" s="51">
        <v>1.0003818181818183</v>
      </c>
      <c r="S11" s="49">
        <v>716850</v>
      </c>
      <c r="T11" s="49">
        <v>550000</v>
      </c>
      <c r="U11" s="51">
        <v>1.3033636363636363</v>
      </c>
      <c r="V11" s="49">
        <v>774750</v>
      </c>
      <c r="W11" s="49">
        <v>550000</v>
      </c>
      <c r="X11" s="51">
        <v>1.4086363636363637</v>
      </c>
      <c r="Y11" s="49">
        <v>2852255</v>
      </c>
      <c r="Z11" s="49">
        <v>600000</v>
      </c>
      <c r="AA11" s="51">
        <v>4.7537583333333338</v>
      </c>
      <c r="AB11" s="49">
        <v>1723600</v>
      </c>
      <c r="AC11" s="49">
        <v>700000</v>
      </c>
      <c r="AD11" s="51">
        <v>2.4622857142857142</v>
      </c>
      <c r="AE11" s="49">
        <v>3411950</v>
      </c>
      <c r="AF11" s="49">
        <v>1000000</v>
      </c>
      <c r="AG11" s="51">
        <v>3.41195</v>
      </c>
      <c r="AH11" s="49">
        <v>3758485</v>
      </c>
      <c r="AI11" s="49">
        <v>1250000</v>
      </c>
      <c r="AJ11" s="51">
        <v>3.0067879999999998</v>
      </c>
      <c r="AK11" s="49">
        <v>2544025</v>
      </c>
      <c r="AL11" s="49">
        <v>1550000</v>
      </c>
      <c r="AM11" s="51">
        <v>1.6413064516129032</v>
      </c>
      <c r="AN11" s="52"/>
      <c r="AO11" s="53"/>
      <c r="AP11" s="51" t="e">
        <v>#DIV/0!</v>
      </c>
      <c r="AQ11" s="54">
        <f t="shared" si="0"/>
        <v>17250555</v>
      </c>
      <c r="AR11" s="54">
        <f t="shared" si="1"/>
        <v>7567241</v>
      </c>
      <c r="AS11" s="55">
        <v>2.2796359994349329</v>
      </c>
      <c r="AT11" s="60"/>
      <c r="AU11" s="57"/>
      <c r="AV11" s="58"/>
      <c r="AW11" s="58"/>
    </row>
    <row r="12" spans="1:49" s="59" customFormat="1">
      <c r="A12" s="44">
        <v>4</v>
      </c>
      <c r="B12" s="45" t="s">
        <v>36</v>
      </c>
      <c r="C12" s="46" t="s">
        <v>40</v>
      </c>
      <c r="D12" s="47" t="s">
        <v>41</v>
      </c>
      <c r="E12" s="47" t="s">
        <v>42</v>
      </c>
      <c r="F12" s="48">
        <v>44138</v>
      </c>
      <c r="G12" s="49">
        <v>516745</v>
      </c>
      <c r="H12" s="50">
        <v>550000</v>
      </c>
      <c r="I12" s="51">
        <v>0.93953636363636361</v>
      </c>
      <c r="J12" s="49">
        <v>630035</v>
      </c>
      <c r="K12" s="49">
        <v>500000</v>
      </c>
      <c r="L12" s="51">
        <v>1.26007</v>
      </c>
      <c r="M12" s="49">
        <v>369540</v>
      </c>
      <c r="N12" s="49">
        <v>500000</v>
      </c>
      <c r="O12" s="51">
        <v>0.73907999999999996</v>
      </c>
      <c r="P12" s="49">
        <v>1071875</v>
      </c>
      <c r="Q12" s="49">
        <v>500000</v>
      </c>
      <c r="R12" s="51">
        <v>2.1437499999999998</v>
      </c>
      <c r="S12" s="49">
        <v>1190770</v>
      </c>
      <c r="T12" s="49">
        <v>500000</v>
      </c>
      <c r="U12" s="51">
        <v>2.3815400000000002</v>
      </c>
      <c r="V12" s="49">
        <v>372420</v>
      </c>
      <c r="W12" s="49">
        <v>500000</v>
      </c>
      <c r="X12" s="51">
        <v>0.74483999999999995</v>
      </c>
      <c r="Y12" s="49">
        <v>1636625</v>
      </c>
      <c r="Z12" s="49">
        <v>500000</v>
      </c>
      <c r="AA12" s="51">
        <v>3.27325</v>
      </c>
      <c r="AB12" s="49">
        <v>1561170</v>
      </c>
      <c r="AC12" s="49">
        <v>500000</v>
      </c>
      <c r="AD12" s="51">
        <v>3.1223399999999999</v>
      </c>
      <c r="AE12" s="49">
        <v>1866700</v>
      </c>
      <c r="AF12" s="49">
        <v>550000</v>
      </c>
      <c r="AG12" s="51">
        <v>3.3940000000000001</v>
      </c>
      <c r="AH12" s="49">
        <v>1115555</v>
      </c>
      <c r="AI12" s="49">
        <v>550000</v>
      </c>
      <c r="AJ12" s="51">
        <v>2.0282818181818181</v>
      </c>
      <c r="AK12" s="49">
        <v>2292815</v>
      </c>
      <c r="AL12" s="49">
        <v>850000</v>
      </c>
      <c r="AM12" s="51">
        <v>2.697429411764706</v>
      </c>
      <c r="AN12" s="52">
        <v>388195</v>
      </c>
      <c r="AO12" s="53">
        <v>500000</v>
      </c>
      <c r="AP12" s="51" t="e">
        <v>#DIV/0!</v>
      </c>
      <c r="AQ12" s="54">
        <f t="shared" si="0"/>
        <v>13012445</v>
      </c>
      <c r="AR12" s="54">
        <f t="shared" si="1"/>
        <v>6500000</v>
      </c>
      <c r="AS12" s="62">
        <v>2.1040416666666668</v>
      </c>
      <c r="AT12" s="63"/>
      <c r="AV12" s="44"/>
      <c r="AW12" s="44"/>
    </row>
    <row r="13" spans="1:49" s="59" customFormat="1">
      <c r="A13" s="44">
        <v>5</v>
      </c>
      <c r="B13" s="46" t="s">
        <v>27</v>
      </c>
      <c r="C13" s="46" t="s">
        <v>43</v>
      </c>
      <c r="D13" s="47" t="s">
        <v>44</v>
      </c>
      <c r="E13" s="61" t="s">
        <v>45</v>
      </c>
      <c r="F13" s="48" t="s">
        <v>46</v>
      </c>
      <c r="G13" s="49">
        <v>218255</v>
      </c>
      <c r="H13" s="50">
        <v>77419</v>
      </c>
      <c r="I13" s="51">
        <v>2.819140004391687</v>
      </c>
      <c r="J13" s="49">
        <v>1368545</v>
      </c>
      <c r="K13" s="49">
        <v>500000</v>
      </c>
      <c r="L13" s="51">
        <v>2.7370899999999998</v>
      </c>
      <c r="M13" s="49">
        <v>2461745</v>
      </c>
      <c r="N13" s="49">
        <v>500000</v>
      </c>
      <c r="O13" s="51">
        <v>4.9234900000000001</v>
      </c>
      <c r="P13" s="49">
        <v>2019275</v>
      </c>
      <c r="Q13" s="49">
        <v>500000</v>
      </c>
      <c r="R13" s="51">
        <v>4.0385499999999999</v>
      </c>
      <c r="S13" s="49">
        <v>2192335</v>
      </c>
      <c r="T13" s="49">
        <v>750000</v>
      </c>
      <c r="U13" s="51">
        <v>2.9231133333333332</v>
      </c>
      <c r="V13" s="49">
        <v>1300565</v>
      </c>
      <c r="W13" s="49">
        <v>850000</v>
      </c>
      <c r="X13" s="51">
        <v>1.5300764705882353</v>
      </c>
      <c r="Y13" s="49">
        <v>1796580</v>
      </c>
      <c r="Z13" s="49">
        <v>900000</v>
      </c>
      <c r="AA13" s="51">
        <v>1.9962</v>
      </c>
      <c r="AB13" s="49">
        <v>1280670</v>
      </c>
      <c r="AC13" s="49">
        <v>1000000</v>
      </c>
      <c r="AD13" s="51">
        <v>1.28067</v>
      </c>
      <c r="AE13" s="49">
        <v>1242050</v>
      </c>
      <c r="AF13" s="49">
        <v>1000000</v>
      </c>
      <c r="AG13" s="51">
        <v>1.2420500000000001</v>
      </c>
      <c r="AH13" s="49">
        <v>948240</v>
      </c>
      <c r="AI13" s="49">
        <v>1000000</v>
      </c>
      <c r="AJ13" s="51">
        <v>0.94823999999999997</v>
      </c>
      <c r="AK13" s="49">
        <v>1661670</v>
      </c>
      <c r="AL13" s="49">
        <v>1050000</v>
      </c>
      <c r="AM13" s="51">
        <v>1.5825428571428573</v>
      </c>
      <c r="AN13" s="52"/>
      <c r="AO13" s="53"/>
      <c r="AP13" s="51" t="e">
        <v>#DIV/0!</v>
      </c>
      <c r="AQ13" s="54">
        <f t="shared" si="0"/>
        <v>16489930</v>
      </c>
      <c r="AR13" s="54">
        <f t="shared" si="1"/>
        <v>8127419</v>
      </c>
      <c r="AS13" s="62">
        <v>2.0289257881253571</v>
      </c>
      <c r="AT13" s="64" t="s">
        <v>47</v>
      </c>
      <c r="AU13" s="57"/>
      <c r="AV13" s="58">
        <v>1</v>
      </c>
      <c r="AW13" s="58"/>
    </row>
    <row r="14" spans="1:49" s="57" customFormat="1">
      <c r="A14" s="44">
        <v>6</v>
      </c>
      <c r="B14" s="45" t="s">
        <v>48</v>
      </c>
      <c r="C14" s="46" t="s">
        <v>48</v>
      </c>
      <c r="D14" s="61" t="s">
        <v>49</v>
      </c>
      <c r="E14" s="61" t="s">
        <v>50</v>
      </c>
      <c r="F14" s="48">
        <v>44733</v>
      </c>
      <c r="G14" s="49"/>
      <c r="H14" s="50"/>
      <c r="I14" s="51" t="e">
        <v>#DIV/0!</v>
      </c>
      <c r="J14" s="49"/>
      <c r="K14" s="49"/>
      <c r="L14" s="51" t="e">
        <v>#DIV/0!</v>
      </c>
      <c r="M14" s="49">
        <v>53190</v>
      </c>
      <c r="N14" s="49">
        <v>166666</v>
      </c>
      <c r="O14" s="51">
        <v>0.31914127656510627</v>
      </c>
      <c r="P14" s="49">
        <v>2446950</v>
      </c>
      <c r="Q14" s="49">
        <v>550000</v>
      </c>
      <c r="R14" s="51">
        <v>4.4489999999999998</v>
      </c>
      <c r="S14" s="49">
        <v>4872585</v>
      </c>
      <c r="T14" s="49">
        <v>1000000</v>
      </c>
      <c r="U14" s="51">
        <v>4.8725849999999999</v>
      </c>
      <c r="V14" s="49">
        <v>3252200</v>
      </c>
      <c r="W14" s="49">
        <v>1100000</v>
      </c>
      <c r="X14" s="51">
        <v>2.9565454545454544</v>
      </c>
      <c r="Y14" s="49">
        <v>1503630</v>
      </c>
      <c r="Z14" s="49">
        <v>1200000</v>
      </c>
      <c r="AA14" s="51">
        <v>1.2530250000000001</v>
      </c>
      <c r="AB14" s="49">
        <v>987045</v>
      </c>
      <c r="AC14" s="49">
        <v>1250000</v>
      </c>
      <c r="AD14" s="51">
        <v>0.789636</v>
      </c>
      <c r="AE14" s="49">
        <v>1251470</v>
      </c>
      <c r="AF14" s="49">
        <v>1250000</v>
      </c>
      <c r="AG14" s="51">
        <v>1.0011760000000001</v>
      </c>
      <c r="AH14" s="49">
        <v>1880745</v>
      </c>
      <c r="AI14" s="49">
        <v>1250000</v>
      </c>
      <c r="AJ14" s="51">
        <v>1.504596</v>
      </c>
      <c r="AK14" s="49">
        <v>1568075</v>
      </c>
      <c r="AL14" s="49">
        <v>1350000</v>
      </c>
      <c r="AM14" s="51">
        <v>1.161537037037037</v>
      </c>
      <c r="AN14" s="52"/>
      <c r="AO14" s="53"/>
      <c r="AP14" s="51" t="e">
        <v>#DIV/0!</v>
      </c>
      <c r="AQ14" s="54">
        <f t="shared" si="0"/>
        <v>17815890</v>
      </c>
      <c r="AR14" s="54">
        <f t="shared" si="1"/>
        <v>9116666</v>
      </c>
      <c r="AS14" s="62">
        <v>1.9542111118253098</v>
      </c>
      <c r="AV14" s="58"/>
      <c r="AW14" s="58"/>
    </row>
    <row r="15" spans="1:49" s="57" customFormat="1" ht="18.75" customHeight="1">
      <c r="A15" s="44">
        <v>7</v>
      </c>
      <c r="B15" s="46" t="s">
        <v>32</v>
      </c>
      <c r="C15" s="46" t="s">
        <v>33</v>
      </c>
      <c r="D15" s="61" t="s">
        <v>51</v>
      </c>
      <c r="E15" s="61" t="s">
        <v>52</v>
      </c>
      <c r="F15" s="48">
        <v>43519</v>
      </c>
      <c r="G15" s="49">
        <v>1170850</v>
      </c>
      <c r="H15" s="50">
        <v>1500000</v>
      </c>
      <c r="I15" s="51">
        <v>0.78056666666666663</v>
      </c>
      <c r="J15" s="49">
        <v>1238305</v>
      </c>
      <c r="K15" s="49">
        <v>1600000</v>
      </c>
      <c r="L15" s="51">
        <v>0.77394062500000005</v>
      </c>
      <c r="M15" s="49">
        <v>1306100</v>
      </c>
      <c r="N15" s="49">
        <v>1650000</v>
      </c>
      <c r="O15" s="51">
        <v>0.7915757575757576</v>
      </c>
      <c r="P15" s="49">
        <v>4746990</v>
      </c>
      <c r="Q15" s="49">
        <v>1650000</v>
      </c>
      <c r="R15" s="51">
        <v>2.8769636363636364</v>
      </c>
      <c r="S15" s="49">
        <v>4090425</v>
      </c>
      <c r="T15" s="49">
        <v>1850000</v>
      </c>
      <c r="U15" s="51">
        <v>2.2110405405405404</v>
      </c>
      <c r="V15" s="49">
        <v>5167725</v>
      </c>
      <c r="W15" s="49">
        <v>1850000</v>
      </c>
      <c r="X15" s="51">
        <v>2.793364864864865</v>
      </c>
      <c r="Y15" s="49">
        <v>864460</v>
      </c>
      <c r="Z15" s="49">
        <v>2000000</v>
      </c>
      <c r="AA15" s="51">
        <v>0.43223</v>
      </c>
      <c r="AB15" s="49">
        <v>2030410</v>
      </c>
      <c r="AC15" s="49">
        <v>1750000</v>
      </c>
      <c r="AD15" s="51">
        <v>1.1602342857142858</v>
      </c>
      <c r="AE15" s="49">
        <v>1342485</v>
      </c>
      <c r="AF15" s="49">
        <v>1800000</v>
      </c>
      <c r="AG15" s="51">
        <v>0.74582499999999996</v>
      </c>
      <c r="AH15" s="49">
        <v>2089330</v>
      </c>
      <c r="AI15" s="49">
        <v>1500000</v>
      </c>
      <c r="AJ15" s="51">
        <v>1.3928866666666666</v>
      </c>
      <c r="AK15" s="49">
        <v>1137725</v>
      </c>
      <c r="AL15" s="49">
        <v>1600000</v>
      </c>
      <c r="AM15" s="51">
        <v>0.71107812500000001</v>
      </c>
      <c r="AN15" s="52">
        <v>13222275</v>
      </c>
      <c r="AO15" s="53">
        <v>1300000</v>
      </c>
      <c r="AP15" s="51">
        <v>10.17098076923077</v>
      </c>
      <c r="AQ15" s="54">
        <f t="shared" si="0"/>
        <v>38407080</v>
      </c>
      <c r="AR15" s="54">
        <f t="shared" si="1"/>
        <v>20050000</v>
      </c>
      <c r="AS15" s="62">
        <v>1.9155650872817955</v>
      </c>
      <c r="AT15" s="59"/>
      <c r="AU15" s="59"/>
      <c r="AV15" s="44"/>
      <c r="AW15" s="44"/>
    </row>
    <row r="16" spans="1:49" s="57" customFormat="1" ht="18.75" customHeight="1">
      <c r="A16" s="44">
        <v>8</v>
      </c>
      <c r="B16" s="45" t="s">
        <v>36</v>
      </c>
      <c r="C16" s="46" t="s">
        <v>37</v>
      </c>
      <c r="D16" s="61" t="s">
        <v>53</v>
      </c>
      <c r="E16" s="61" t="s">
        <v>54</v>
      </c>
      <c r="F16" s="48">
        <v>45193</v>
      </c>
      <c r="G16" s="49">
        <v>4015740</v>
      </c>
      <c r="H16" s="50">
        <v>1000000</v>
      </c>
      <c r="I16" s="51">
        <v>4.0157400000000001</v>
      </c>
      <c r="J16" s="49">
        <v>1280485</v>
      </c>
      <c r="K16" s="49">
        <v>1200000</v>
      </c>
      <c r="L16" s="51">
        <v>1.0670708333333334</v>
      </c>
      <c r="M16" s="49">
        <v>1631735</v>
      </c>
      <c r="N16" s="49">
        <v>1300000</v>
      </c>
      <c r="O16" s="51">
        <v>1.2551807692307693</v>
      </c>
      <c r="P16" s="49">
        <v>2295630</v>
      </c>
      <c r="Q16" s="49">
        <v>1450000</v>
      </c>
      <c r="R16" s="51">
        <v>1.5831931034482758</v>
      </c>
      <c r="S16" s="49">
        <v>3622920</v>
      </c>
      <c r="T16" s="49">
        <v>1700000</v>
      </c>
      <c r="U16" s="51">
        <v>2.1311294117647059</v>
      </c>
      <c r="V16" s="49">
        <v>2103065</v>
      </c>
      <c r="W16" s="49">
        <v>1700000</v>
      </c>
      <c r="X16" s="51">
        <v>1.2370970588235295</v>
      </c>
      <c r="Y16" s="49">
        <v>1991830</v>
      </c>
      <c r="Z16" s="49">
        <v>1500000</v>
      </c>
      <c r="AA16" s="51">
        <v>1.3278866666666667</v>
      </c>
      <c r="AB16" s="49">
        <v>1884160</v>
      </c>
      <c r="AC16" s="49">
        <v>1300000</v>
      </c>
      <c r="AD16" s="51">
        <v>1.4493538461538462</v>
      </c>
      <c r="AE16" s="49">
        <v>1748175</v>
      </c>
      <c r="AF16" s="49">
        <v>1300000</v>
      </c>
      <c r="AG16" s="51">
        <v>1.3447499999999999</v>
      </c>
      <c r="AH16" s="49">
        <v>2633475</v>
      </c>
      <c r="AI16" s="49">
        <v>1400000</v>
      </c>
      <c r="AJ16" s="51">
        <v>1.8810535714285714</v>
      </c>
      <c r="AK16" s="49">
        <v>1369380</v>
      </c>
      <c r="AL16" s="49">
        <v>1650000</v>
      </c>
      <c r="AM16" s="51">
        <v>0.82992727272727274</v>
      </c>
      <c r="AN16" s="52">
        <v>4168215</v>
      </c>
      <c r="AO16" s="53">
        <v>700000</v>
      </c>
      <c r="AP16" s="51">
        <v>5.954592857142857</v>
      </c>
      <c r="AQ16" s="54">
        <f t="shared" si="0"/>
        <v>28744810</v>
      </c>
      <c r="AR16" s="54">
        <f t="shared" si="1"/>
        <v>16200000</v>
      </c>
      <c r="AS16" s="62">
        <v>1.774370987654321</v>
      </c>
      <c r="AT16" s="60"/>
      <c r="AV16" s="58"/>
      <c r="AW16" s="58">
        <v>1</v>
      </c>
    </row>
    <row r="17" spans="1:49" s="57" customFormat="1" ht="18" customHeight="1">
      <c r="A17" s="44">
        <v>9</v>
      </c>
      <c r="B17" s="45" t="s">
        <v>48</v>
      </c>
      <c r="C17" s="46" t="s">
        <v>48</v>
      </c>
      <c r="D17" s="47" t="s">
        <v>55</v>
      </c>
      <c r="E17" s="61" t="s">
        <v>56</v>
      </c>
      <c r="F17" s="48">
        <v>44341</v>
      </c>
      <c r="G17" s="49">
        <v>3113125</v>
      </c>
      <c r="H17" s="50">
        <v>3000000</v>
      </c>
      <c r="I17" s="51">
        <v>1.0377083333333332</v>
      </c>
      <c r="J17" s="49">
        <v>4197290</v>
      </c>
      <c r="K17" s="49">
        <v>4000000</v>
      </c>
      <c r="L17" s="51">
        <v>1.0493224999999999</v>
      </c>
      <c r="M17" s="49">
        <v>4272765</v>
      </c>
      <c r="N17" s="49">
        <v>4000000</v>
      </c>
      <c r="O17" s="51">
        <v>1.0681912499999999</v>
      </c>
      <c r="P17" s="49">
        <v>17325700</v>
      </c>
      <c r="Q17" s="49">
        <v>4000000</v>
      </c>
      <c r="R17" s="51">
        <v>4.3314250000000003</v>
      </c>
      <c r="S17" s="49">
        <v>12059135</v>
      </c>
      <c r="T17" s="49">
        <v>4500000</v>
      </c>
      <c r="U17" s="51">
        <v>2.6798077777777776</v>
      </c>
      <c r="V17" s="49">
        <v>7459190</v>
      </c>
      <c r="W17" s="49">
        <v>4600000</v>
      </c>
      <c r="X17" s="51">
        <v>1.6215630434782609</v>
      </c>
      <c r="Y17" s="49">
        <v>8544600</v>
      </c>
      <c r="Z17" s="49">
        <v>4800000</v>
      </c>
      <c r="AA17" s="51">
        <v>1.780125</v>
      </c>
      <c r="AB17" s="49">
        <v>11201315</v>
      </c>
      <c r="AC17" s="49">
        <v>5000000</v>
      </c>
      <c r="AD17" s="51">
        <v>2.2402630000000001</v>
      </c>
      <c r="AE17" s="49">
        <v>5803480</v>
      </c>
      <c r="AF17" s="49">
        <v>5600000</v>
      </c>
      <c r="AG17" s="51">
        <v>1.0363357142857144</v>
      </c>
      <c r="AH17" s="49">
        <v>7975880</v>
      </c>
      <c r="AI17" s="49">
        <v>5600000</v>
      </c>
      <c r="AJ17" s="51">
        <v>1.4242642857142858</v>
      </c>
      <c r="AK17" s="49">
        <v>5991900</v>
      </c>
      <c r="AL17" s="49">
        <v>5800000</v>
      </c>
      <c r="AM17" s="51">
        <v>1.0330862068965516</v>
      </c>
      <c r="AN17" s="52">
        <v>5205235</v>
      </c>
      <c r="AO17" s="53">
        <v>3000000</v>
      </c>
      <c r="AP17" s="51">
        <v>1.7350783333333333</v>
      </c>
      <c r="AQ17" s="54">
        <f t="shared" si="0"/>
        <v>93149615</v>
      </c>
      <c r="AR17" s="54">
        <f t="shared" si="1"/>
        <v>53900000</v>
      </c>
      <c r="AS17" s="62">
        <v>1.7281932282003711</v>
      </c>
      <c r="AT17" s="60"/>
      <c r="AV17" s="58"/>
      <c r="AW17" s="58"/>
    </row>
    <row r="18" spans="1:49" s="57" customFormat="1">
      <c r="A18" s="44">
        <v>10</v>
      </c>
      <c r="B18" s="45" t="s">
        <v>48</v>
      </c>
      <c r="C18" s="45" t="s">
        <v>48</v>
      </c>
      <c r="D18" s="47" t="s">
        <v>57</v>
      </c>
      <c r="E18" s="47" t="s">
        <v>58</v>
      </c>
      <c r="F18" s="48" t="s">
        <v>59</v>
      </c>
      <c r="G18" s="54">
        <v>6691815</v>
      </c>
      <c r="H18" s="65">
        <v>5500000</v>
      </c>
      <c r="I18" s="66">
        <v>1.2166936363636363</v>
      </c>
      <c r="J18" s="67">
        <v>5735485</v>
      </c>
      <c r="K18" s="53">
        <v>3750000</v>
      </c>
      <c r="L18" s="66">
        <v>1.5294626666666666</v>
      </c>
      <c r="M18" s="52">
        <v>3895460</v>
      </c>
      <c r="N18" s="53">
        <v>3850000</v>
      </c>
      <c r="O18" s="51">
        <v>1.0118077922077922</v>
      </c>
      <c r="P18" s="52">
        <v>11606855</v>
      </c>
      <c r="Q18" s="53">
        <v>4000000</v>
      </c>
      <c r="R18" s="51">
        <v>2.9017137499999999</v>
      </c>
      <c r="S18" s="52">
        <v>9049730</v>
      </c>
      <c r="T18" s="53">
        <v>4500000</v>
      </c>
      <c r="U18" s="51">
        <v>2.0110511111111111</v>
      </c>
      <c r="V18" s="52">
        <v>7426815</v>
      </c>
      <c r="W18" s="53">
        <v>4600000</v>
      </c>
      <c r="X18" s="66">
        <v>1.614525</v>
      </c>
      <c r="Y18" s="52">
        <v>10419155</v>
      </c>
      <c r="Z18" s="53">
        <v>4600000</v>
      </c>
      <c r="AA18" s="66">
        <v>2.2650336956521739</v>
      </c>
      <c r="AB18" s="52">
        <v>9398015</v>
      </c>
      <c r="AC18" s="53">
        <v>4600000</v>
      </c>
      <c r="AD18" s="51">
        <v>2.043046739130435</v>
      </c>
      <c r="AE18" s="54">
        <v>8006115</v>
      </c>
      <c r="AF18" s="65">
        <v>4800000</v>
      </c>
      <c r="AG18" s="51">
        <v>1.667940625</v>
      </c>
      <c r="AH18" s="54">
        <v>9533625</v>
      </c>
      <c r="AI18" s="65">
        <v>5000000</v>
      </c>
      <c r="AJ18" s="66">
        <v>1.906725</v>
      </c>
      <c r="AK18" s="54">
        <v>7393390</v>
      </c>
      <c r="AL18" s="65">
        <v>5450000</v>
      </c>
      <c r="AM18" s="66">
        <v>1.3565853211009173</v>
      </c>
      <c r="AN18" s="52">
        <v>5316090</v>
      </c>
      <c r="AO18" s="53">
        <v>4900000</v>
      </c>
      <c r="AP18" s="51">
        <v>1.0849163265306123</v>
      </c>
      <c r="AQ18" s="54">
        <f t="shared" si="0"/>
        <v>94472550</v>
      </c>
      <c r="AR18" s="54">
        <f t="shared" si="1"/>
        <v>55550000</v>
      </c>
      <c r="AS18" s="62">
        <v>1.7006759675967598</v>
      </c>
      <c r="AT18" s="60"/>
      <c r="AV18" s="58"/>
      <c r="AW18" s="58"/>
    </row>
    <row r="19" spans="1:49" s="57" customFormat="1">
      <c r="A19" s="44">
        <v>11</v>
      </c>
      <c r="B19" s="46" t="s">
        <v>32</v>
      </c>
      <c r="C19" s="46" t="s">
        <v>33</v>
      </c>
      <c r="D19" s="61" t="s">
        <v>60</v>
      </c>
      <c r="E19" s="61" t="s">
        <v>61</v>
      </c>
      <c r="F19" s="48">
        <v>45251</v>
      </c>
      <c r="G19" s="49">
        <v>1084060</v>
      </c>
      <c r="H19" s="50">
        <v>850000</v>
      </c>
      <c r="I19" s="51">
        <v>1.275364705882353</v>
      </c>
      <c r="J19" s="49">
        <v>1251835</v>
      </c>
      <c r="K19" s="49">
        <v>1000000</v>
      </c>
      <c r="L19" s="51">
        <v>1.251835</v>
      </c>
      <c r="M19" s="49">
        <v>1459460</v>
      </c>
      <c r="N19" s="49">
        <v>1100000</v>
      </c>
      <c r="O19" s="51">
        <v>1.3267818181818183</v>
      </c>
      <c r="P19" s="49">
        <v>2247130</v>
      </c>
      <c r="Q19" s="49">
        <v>1100000</v>
      </c>
      <c r="R19" s="51">
        <v>2.0428454545454544</v>
      </c>
      <c r="S19" s="49">
        <v>3386915</v>
      </c>
      <c r="T19" s="49">
        <v>1300000</v>
      </c>
      <c r="U19" s="51">
        <v>2.6053192307692306</v>
      </c>
      <c r="V19" s="49"/>
      <c r="W19" s="49"/>
      <c r="X19" s="51" t="e">
        <v>#DIV/0!</v>
      </c>
      <c r="Y19" s="49"/>
      <c r="Z19" s="49"/>
      <c r="AA19" s="51" t="e">
        <v>#DIV/0!</v>
      </c>
      <c r="AB19" s="49"/>
      <c r="AC19" s="49"/>
      <c r="AD19" s="51" t="e">
        <v>#DIV/0!</v>
      </c>
      <c r="AE19" s="49"/>
      <c r="AF19" s="49"/>
      <c r="AG19" s="51" t="e">
        <v>#DIV/0!</v>
      </c>
      <c r="AH19" s="49">
        <v>601415</v>
      </c>
      <c r="AI19" s="49">
        <v>532258</v>
      </c>
      <c r="AJ19" s="51">
        <v>1.1299313490825877</v>
      </c>
      <c r="AK19" s="49">
        <v>1189135</v>
      </c>
      <c r="AL19" s="49">
        <v>650000</v>
      </c>
      <c r="AM19" s="51">
        <v>1.8294384615384616</v>
      </c>
      <c r="AN19" s="52">
        <v>807095</v>
      </c>
      <c r="AO19" s="53">
        <v>600000</v>
      </c>
      <c r="AP19" s="51">
        <v>1.3451583333333332</v>
      </c>
      <c r="AQ19" s="54">
        <f t="shared" si="0"/>
        <v>12027045</v>
      </c>
      <c r="AR19" s="54">
        <f t="shared" si="1"/>
        <v>7132258</v>
      </c>
      <c r="AS19" s="55">
        <v>1.6862885498533564</v>
      </c>
      <c r="AT19" s="59"/>
      <c r="AU19" s="59"/>
      <c r="AV19" s="44"/>
      <c r="AW19" s="44"/>
    </row>
    <row r="20" spans="1:49" s="57" customFormat="1">
      <c r="A20" s="44">
        <v>12</v>
      </c>
      <c r="B20" s="45" t="s">
        <v>48</v>
      </c>
      <c r="C20" s="46" t="s">
        <v>48</v>
      </c>
      <c r="D20" s="47" t="s">
        <v>62</v>
      </c>
      <c r="E20" s="61" t="s">
        <v>63</v>
      </c>
      <c r="F20" s="48">
        <v>44965</v>
      </c>
      <c r="G20" s="49">
        <v>584490</v>
      </c>
      <c r="H20" s="50">
        <v>550000</v>
      </c>
      <c r="I20" s="51">
        <v>1.0627090909090908</v>
      </c>
      <c r="J20" s="49">
        <v>423730</v>
      </c>
      <c r="K20" s="49">
        <v>550000</v>
      </c>
      <c r="L20" s="51">
        <v>0.77041818181818178</v>
      </c>
      <c r="M20" s="49">
        <v>722375</v>
      </c>
      <c r="N20" s="49">
        <v>550000</v>
      </c>
      <c r="O20" s="51">
        <v>1.313409090909091</v>
      </c>
      <c r="P20" s="49">
        <v>2770540</v>
      </c>
      <c r="Q20" s="49">
        <v>650000</v>
      </c>
      <c r="R20" s="51">
        <v>4.2623692307692309</v>
      </c>
      <c r="S20" s="49">
        <v>2247895</v>
      </c>
      <c r="T20" s="49">
        <v>800000</v>
      </c>
      <c r="U20" s="51">
        <v>2.8098687500000001</v>
      </c>
      <c r="V20" s="49">
        <v>1787750</v>
      </c>
      <c r="W20" s="49">
        <v>900000</v>
      </c>
      <c r="X20" s="51">
        <v>1.986388888888889</v>
      </c>
      <c r="Y20" s="49">
        <v>1030645</v>
      </c>
      <c r="Z20" s="49">
        <v>1000000</v>
      </c>
      <c r="AA20" s="51">
        <v>1.030645</v>
      </c>
      <c r="AB20" s="49">
        <v>1072020</v>
      </c>
      <c r="AC20" s="49">
        <v>1000000</v>
      </c>
      <c r="AD20" s="51">
        <v>1.07202</v>
      </c>
      <c r="AE20" s="49">
        <v>802185</v>
      </c>
      <c r="AF20" s="49">
        <v>1000000</v>
      </c>
      <c r="AG20" s="51">
        <v>0.80218500000000004</v>
      </c>
      <c r="AH20" s="49">
        <v>1387630</v>
      </c>
      <c r="AI20" s="49">
        <v>900000</v>
      </c>
      <c r="AJ20" s="51">
        <v>1.541811111111111</v>
      </c>
      <c r="AK20" s="49">
        <v>1457910</v>
      </c>
      <c r="AL20" s="49">
        <v>1000000</v>
      </c>
      <c r="AM20" s="51">
        <v>1.45791</v>
      </c>
      <c r="AN20" s="52">
        <v>531295</v>
      </c>
      <c r="AO20" s="53">
        <v>650000</v>
      </c>
      <c r="AP20" s="51">
        <v>0.81737692307692311</v>
      </c>
      <c r="AQ20" s="54">
        <f t="shared" si="0"/>
        <v>14818465</v>
      </c>
      <c r="AR20" s="54">
        <f t="shared" si="1"/>
        <v>9550000</v>
      </c>
      <c r="AS20" s="55">
        <v>1.5516717277486911</v>
      </c>
      <c r="AT20" s="60"/>
      <c r="AV20" s="58"/>
      <c r="AW20" s="58"/>
    </row>
    <row r="21" spans="1:49" s="68" customFormat="1">
      <c r="A21" s="44">
        <v>13</v>
      </c>
      <c r="B21" s="45" t="s">
        <v>48</v>
      </c>
      <c r="C21" s="46" t="s">
        <v>48</v>
      </c>
      <c r="D21" s="47" t="s">
        <v>64</v>
      </c>
      <c r="E21" s="47" t="s">
        <v>65</v>
      </c>
      <c r="F21" s="48">
        <v>45016</v>
      </c>
      <c r="G21" s="49">
        <v>1022275</v>
      </c>
      <c r="H21" s="50">
        <v>500000</v>
      </c>
      <c r="I21" s="51">
        <v>2.0445500000000001</v>
      </c>
      <c r="J21" s="49">
        <v>302950</v>
      </c>
      <c r="K21" s="49">
        <v>550000</v>
      </c>
      <c r="L21" s="51">
        <v>0.55081818181818187</v>
      </c>
      <c r="M21" s="49">
        <v>706285</v>
      </c>
      <c r="N21" s="49">
        <v>550000</v>
      </c>
      <c r="O21" s="51">
        <v>1.2841545454545455</v>
      </c>
      <c r="P21" s="49">
        <v>2539070</v>
      </c>
      <c r="Q21" s="49">
        <v>650000</v>
      </c>
      <c r="R21" s="51">
        <v>3.9062615384615387</v>
      </c>
      <c r="S21" s="49">
        <v>2460610</v>
      </c>
      <c r="T21" s="49">
        <v>850000</v>
      </c>
      <c r="U21" s="51">
        <v>2.8948352941176472</v>
      </c>
      <c r="V21" s="49">
        <v>1553040</v>
      </c>
      <c r="W21" s="49">
        <v>950000</v>
      </c>
      <c r="X21" s="51">
        <v>1.6347789473684211</v>
      </c>
      <c r="Y21" s="49">
        <v>954250</v>
      </c>
      <c r="Z21" s="49">
        <v>1000000</v>
      </c>
      <c r="AA21" s="51">
        <v>0.95425000000000004</v>
      </c>
      <c r="AB21" s="49">
        <v>2372255</v>
      </c>
      <c r="AC21" s="49">
        <v>1100000</v>
      </c>
      <c r="AD21" s="51">
        <v>2.1565954545454544</v>
      </c>
      <c r="AE21" s="49">
        <v>1819935</v>
      </c>
      <c r="AF21" s="49">
        <v>1300000</v>
      </c>
      <c r="AG21" s="51">
        <v>1.39995</v>
      </c>
      <c r="AH21" s="49">
        <v>919365</v>
      </c>
      <c r="AI21" s="49">
        <v>1150000</v>
      </c>
      <c r="AJ21" s="51">
        <v>0.79944782608695653</v>
      </c>
      <c r="AK21" s="49">
        <v>901470</v>
      </c>
      <c r="AL21" s="49">
        <v>1300000</v>
      </c>
      <c r="AM21" s="51">
        <v>0.69343846153846156</v>
      </c>
      <c r="AN21" s="52">
        <v>661285</v>
      </c>
      <c r="AO21" s="53">
        <v>550000</v>
      </c>
      <c r="AP21" s="51">
        <v>1.2023363636363635</v>
      </c>
      <c r="AQ21" s="54">
        <f t="shared" si="0"/>
        <v>16212790</v>
      </c>
      <c r="AR21" s="54">
        <f t="shared" si="1"/>
        <v>10450000</v>
      </c>
      <c r="AS21" s="55">
        <v>1.5514631578947369</v>
      </c>
      <c r="AT21" s="60"/>
      <c r="AU21" s="57"/>
      <c r="AV21" s="58"/>
      <c r="AW21" s="58"/>
    </row>
    <row r="22" spans="1:49" s="57" customFormat="1">
      <c r="A22" s="44">
        <v>14</v>
      </c>
      <c r="B22" s="45" t="s">
        <v>48</v>
      </c>
      <c r="C22" s="46" t="s">
        <v>48</v>
      </c>
      <c r="D22" s="47" t="s">
        <v>66</v>
      </c>
      <c r="E22" s="61" t="s">
        <v>67</v>
      </c>
      <c r="F22" s="48" t="s">
        <v>68</v>
      </c>
      <c r="G22" s="49">
        <v>41695</v>
      </c>
      <c r="H22" s="50">
        <v>25806</v>
      </c>
      <c r="I22" s="51">
        <v>1.615709524916686</v>
      </c>
      <c r="J22" s="49">
        <v>555165</v>
      </c>
      <c r="K22" s="49">
        <v>650000</v>
      </c>
      <c r="L22" s="51">
        <v>0.85409999999999997</v>
      </c>
      <c r="M22" s="49">
        <v>2070885</v>
      </c>
      <c r="N22" s="49">
        <v>650000</v>
      </c>
      <c r="O22" s="51">
        <v>3.185976923076923</v>
      </c>
      <c r="P22" s="49">
        <v>3304079</v>
      </c>
      <c r="Q22" s="49">
        <v>800000</v>
      </c>
      <c r="R22" s="51">
        <v>4.1300987500000002</v>
      </c>
      <c r="S22" s="49">
        <v>2493335</v>
      </c>
      <c r="T22" s="49">
        <v>1000000</v>
      </c>
      <c r="U22" s="51">
        <v>2.4933350000000001</v>
      </c>
      <c r="V22" s="49">
        <v>2035355</v>
      </c>
      <c r="W22" s="49">
        <v>1100000</v>
      </c>
      <c r="X22" s="51">
        <v>1.8503227272727272</v>
      </c>
      <c r="Y22" s="49">
        <v>1266025</v>
      </c>
      <c r="Z22" s="49">
        <v>1100000</v>
      </c>
      <c r="AA22" s="51">
        <v>1.1509318181818182</v>
      </c>
      <c r="AB22" s="49">
        <v>1700710</v>
      </c>
      <c r="AC22" s="49">
        <v>1100000</v>
      </c>
      <c r="AD22" s="51">
        <v>1.5461</v>
      </c>
      <c r="AE22" s="49">
        <v>935675</v>
      </c>
      <c r="AF22" s="49">
        <v>1400000</v>
      </c>
      <c r="AG22" s="51">
        <v>0.66833928571428569</v>
      </c>
      <c r="AH22" s="49">
        <v>907375</v>
      </c>
      <c r="AI22" s="49">
        <v>1300000</v>
      </c>
      <c r="AJ22" s="51">
        <v>0.69798076923076924</v>
      </c>
      <c r="AK22" s="49">
        <v>690005</v>
      </c>
      <c r="AL22" s="49">
        <v>1250000</v>
      </c>
      <c r="AM22" s="51">
        <v>0.55200400000000005</v>
      </c>
      <c r="AN22" s="52"/>
      <c r="AO22" s="53"/>
      <c r="AP22" s="51" t="e">
        <v>#DIV/0!</v>
      </c>
      <c r="AQ22" s="54">
        <f t="shared" si="0"/>
        <v>16000304</v>
      </c>
      <c r="AR22" s="54">
        <f t="shared" si="1"/>
        <v>10375806</v>
      </c>
      <c r="AS22" s="55">
        <v>1.5420781768664527</v>
      </c>
      <c r="AT22" s="60"/>
      <c r="AV22" s="58"/>
      <c r="AW22" s="58"/>
    </row>
    <row r="23" spans="1:49" s="57" customFormat="1">
      <c r="A23" s="44">
        <v>15</v>
      </c>
      <c r="B23" s="45" t="s">
        <v>32</v>
      </c>
      <c r="C23" s="45" t="s">
        <v>69</v>
      </c>
      <c r="D23" s="47" t="s">
        <v>70</v>
      </c>
      <c r="E23" s="61" t="s">
        <v>71</v>
      </c>
      <c r="F23" s="69">
        <v>45255</v>
      </c>
      <c r="G23" s="52">
        <v>165060</v>
      </c>
      <c r="H23" s="53">
        <v>450000</v>
      </c>
      <c r="I23" s="51">
        <v>0.36680000000000001</v>
      </c>
      <c r="J23" s="52">
        <v>839370</v>
      </c>
      <c r="K23" s="53">
        <v>500000</v>
      </c>
      <c r="L23" s="51">
        <v>1.6787399999999999</v>
      </c>
      <c r="M23" s="52">
        <v>1120110</v>
      </c>
      <c r="N23" s="53">
        <v>500000</v>
      </c>
      <c r="O23" s="51">
        <v>2.2402199999999999</v>
      </c>
      <c r="P23" s="52">
        <v>2542830</v>
      </c>
      <c r="Q23" s="53">
        <v>700000</v>
      </c>
      <c r="R23" s="51">
        <v>3.6326142857142858</v>
      </c>
      <c r="S23" s="52">
        <v>2852605</v>
      </c>
      <c r="T23" s="53">
        <v>900000</v>
      </c>
      <c r="U23" s="51">
        <v>3.1695611111111113</v>
      </c>
      <c r="V23" s="52">
        <v>1226910</v>
      </c>
      <c r="W23" s="53">
        <v>1050000</v>
      </c>
      <c r="X23" s="51">
        <v>1.1684857142857143</v>
      </c>
      <c r="Y23" s="52">
        <v>1023845</v>
      </c>
      <c r="Z23" s="53">
        <v>1050000</v>
      </c>
      <c r="AA23" s="51">
        <v>0.97509047619047617</v>
      </c>
      <c r="AB23" s="52">
        <v>1433520</v>
      </c>
      <c r="AC23" s="53">
        <v>950000</v>
      </c>
      <c r="AD23" s="51">
        <v>1.5089684210526315</v>
      </c>
      <c r="AE23" s="54">
        <v>452330</v>
      </c>
      <c r="AF23" s="65">
        <v>1000000</v>
      </c>
      <c r="AG23" s="66">
        <v>0.45233000000000001</v>
      </c>
      <c r="AH23" s="54">
        <v>739200</v>
      </c>
      <c r="AI23" s="65">
        <v>850000</v>
      </c>
      <c r="AJ23" s="66">
        <v>0.86964705882352944</v>
      </c>
      <c r="AK23" s="52">
        <v>900175</v>
      </c>
      <c r="AL23" s="53">
        <v>800000</v>
      </c>
      <c r="AM23" s="51">
        <v>1.1252187499999999</v>
      </c>
      <c r="AN23" s="52">
        <v>787950</v>
      </c>
      <c r="AO23" s="53">
        <v>450000</v>
      </c>
      <c r="AP23" s="51">
        <v>1.7509999999999999</v>
      </c>
      <c r="AQ23" s="54">
        <f t="shared" si="0"/>
        <v>14083905</v>
      </c>
      <c r="AR23" s="54">
        <f t="shared" si="1"/>
        <v>9200000</v>
      </c>
      <c r="AS23" s="55">
        <v>1.5308592391304348</v>
      </c>
      <c r="AV23" s="58"/>
      <c r="AW23" s="58"/>
    </row>
    <row r="24" spans="1:49" s="72" customFormat="1">
      <c r="A24" s="44">
        <v>16</v>
      </c>
      <c r="B24" s="45" t="s">
        <v>48</v>
      </c>
      <c r="C24" s="45" t="s">
        <v>48</v>
      </c>
      <c r="D24" s="47" t="s">
        <v>72</v>
      </c>
      <c r="E24" s="61" t="s">
        <v>73</v>
      </c>
      <c r="F24" s="70">
        <v>45246</v>
      </c>
      <c r="G24" s="52">
        <v>831860</v>
      </c>
      <c r="H24" s="53">
        <v>550000</v>
      </c>
      <c r="I24" s="51">
        <v>1.5124727272727272</v>
      </c>
      <c r="J24" s="52">
        <v>836570</v>
      </c>
      <c r="K24" s="53">
        <v>550000</v>
      </c>
      <c r="L24" s="51">
        <v>1.5210363636363637</v>
      </c>
      <c r="M24" s="52">
        <v>1260615</v>
      </c>
      <c r="N24" s="53">
        <v>550000</v>
      </c>
      <c r="O24" s="51">
        <v>2.2920272727272728</v>
      </c>
      <c r="P24" s="52">
        <v>2127870</v>
      </c>
      <c r="Q24" s="53">
        <v>800000</v>
      </c>
      <c r="R24" s="51">
        <v>2.6598375000000001</v>
      </c>
      <c r="S24" s="52">
        <v>2078870</v>
      </c>
      <c r="T24" s="53">
        <v>1100000</v>
      </c>
      <c r="U24" s="51">
        <v>1.8898818181818182</v>
      </c>
      <c r="V24" s="52">
        <v>1463280</v>
      </c>
      <c r="W24" s="53">
        <v>1100000</v>
      </c>
      <c r="X24" s="51">
        <v>1.3302545454545454</v>
      </c>
      <c r="Y24" s="52">
        <v>1125730</v>
      </c>
      <c r="Z24" s="53">
        <v>1100000</v>
      </c>
      <c r="AA24" s="51">
        <v>1.023390909090909</v>
      </c>
      <c r="AB24" s="52">
        <v>1547465</v>
      </c>
      <c r="AC24" s="53">
        <v>1000000</v>
      </c>
      <c r="AD24" s="51">
        <v>1.5474650000000001</v>
      </c>
      <c r="AE24" s="54">
        <v>1574770</v>
      </c>
      <c r="AF24" s="65">
        <v>1100000</v>
      </c>
      <c r="AG24" s="66">
        <v>1.4316090909090908</v>
      </c>
      <c r="AH24" s="54">
        <v>1111530</v>
      </c>
      <c r="AI24" s="65">
        <v>1100000</v>
      </c>
      <c r="AJ24" s="66">
        <v>1.0104818181818183</v>
      </c>
      <c r="AK24" s="52">
        <v>1447175</v>
      </c>
      <c r="AL24" s="53">
        <v>1100000</v>
      </c>
      <c r="AM24" s="51">
        <v>1.3156136363636364</v>
      </c>
      <c r="AN24" s="52">
        <v>817280</v>
      </c>
      <c r="AO24" s="53">
        <v>550000</v>
      </c>
      <c r="AP24" s="51">
        <v>1.4859636363636364</v>
      </c>
      <c r="AQ24" s="54">
        <f t="shared" si="0"/>
        <v>16223015</v>
      </c>
      <c r="AR24" s="54">
        <f t="shared" si="1"/>
        <v>10600000</v>
      </c>
      <c r="AS24" s="55">
        <v>1.5304731132075471</v>
      </c>
      <c r="AT24" s="59"/>
      <c r="AU24" s="59"/>
      <c r="AV24" s="44"/>
      <c r="AW24" s="71">
        <v>0.5</v>
      </c>
    </row>
    <row r="25" spans="1:49" s="57" customFormat="1" ht="20.25" customHeight="1">
      <c r="A25" s="44">
        <v>17</v>
      </c>
      <c r="B25" s="45" t="s">
        <v>48</v>
      </c>
      <c r="C25" s="45" t="s">
        <v>48</v>
      </c>
      <c r="D25" s="47" t="s">
        <v>74</v>
      </c>
      <c r="E25" s="61" t="s">
        <v>75</v>
      </c>
      <c r="F25" s="69">
        <v>43884</v>
      </c>
      <c r="G25" s="52">
        <v>4613375</v>
      </c>
      <c r="H25" s="53">
        <v>3000000</v>
      </c>
      <c r="I25" s="51">
        <v>1.5377916666666667</v>
      </c>
      <c r="J25" s="52">
        <v>3714185</v>
      </c>
      <c r="K25" s="53">
        <v>2800000</v>
      </c>
      <c r="L25" s="51">
        <v>1.3264946428571429</v>
      </c>
      <c r="M25" s="52">
        <v>3799925</v>
      </c>
      <c r="N25" s="53">
        <v>2800000</v>
      </c>
      <c r="O25" s="51">
        <v>1.3571160714285715</v>
      </c>
      <c r="P25" s="52">
        <v>7117870</v>
      </c>
      <c r="Q25" s="53">
        <v>2500000</v>
      </c>
      <c r="R25" s="51">
        <v>2.8471479999999998</v>
      </c>
      <c r="S25" s="52">
        <v>4595715</v>
      </c>
      <c r="T25" s="53">
        <v>2700000</v>
      </c>
      <c r="U25" s="51">
        <v>1.7021166666666667</v>
      </c>
      <c r="V25" s="52">
        <v>3253685</v>
      </c>
      <c r="W25" s="53">
        <v>2750000</v>
      </c>
      <c r="X25" s="51">
        <v>1.1831581818181818</v>
      </c>
      <c r="Y25" s="52">
        <v>3683755</v>
      </c>
      <c r="Z25" s="53">
        <v>2750000</v>
      </c>
      <c r="AA25" s="51">
        <v>1.3395472727272728</v>
      </c>
      <c r="AB25" s="52">
        <v>4361165</v>
      </c>
      <c r="AC25" s="53">
        <v>2500000</v>
      </c>
      <c r="AD25" s="51">
        <v>1.7444660000000001</v>
      </c>
      <c r="AE25" s="54">
        <v>4965080</v>
      </c>
      <c r="AF25" s="65">
        <v>2600000</v>
      </c>
      <c r="AG25" s="66">
        <v>1.9096461538461538</v>
      </c>
      <c r="AH25" s="54">
        <v>2883455</v>
      </c>
      <c r="AI25" s="65">
        <v>2800000</v>
      </c>
      <c r="AJ25" s="66">
        <v>1.0298053571428571</v>
      </c>
      <c r="AK25" s="52">
        <v>3028315</v>
      </c>
      <c r="AL25" s="53">
        <v>2800000</v>
      </c>
      <c r="AM25" s="51">
        <v>1.0815410714285714</v>
      </c>
      <c r="AN25" s="52">
        <v>3319300</v>
      </c>
      <c r="AO25" s="53">
        <v>2350000</v>
      </c>
      <c r="AP25" s="51">
        <v>1.4124680851063829</v>
      </c>
      <c r="AQ25" s="54">
        <f t="shared" si="0"/>
        <v>49335825</v>
      </c>
      <c r="AR25" s="54">
        <f t="shared" si="1"/>
        <v>32350000</v>
      </c>
      <c r="AS25" s="55">
        <v>1.5250641421947451</v>
      </c>
      <c r="AT25" s="60"/>
      <c r="AV25" s="58"/>
      <c r="AW25" s="58">
        <v>1.5</v>
      </c>
    </row>
    <row r="26" spans="1:49" s="57" customFormat="1" ht="20.25" customHeight="1">
      <c r="A26" s="44">
        <v>18</v>
      </c>
      <c r="B26" s="45" t="s">
        <v>27</v>
      </c>
      <c r="C26" s="46" t="s">
        <v>28</v>
      </c>
      <c r="D26" s="47" t="s">
        <v>76</v>
      </c>
      <c r="E26" s="47" t="s">
        <v>77</v>
      </c>
      <c r="F26" s="48">
        <v>44771</v>
      </c>
      <c r="G26" s="49">
        <v>722430</v>
      </c>
      <c r="H26" s="50">
        <v>1600000</v>
      </c>
      <c r="I26" s="51">
        <v>0.45151875000000002</v>
      </c>
      <c r="J26" s="49">
        <v>682575</v>
      </c>
      <c r="K26" s="49">
        <v>500000</v>
      </c>
      <c r="L26" s="51">
        <v>1.3651500000000001</v>
      </c>
      <c r="M26" s="49">
        <v>900505</v>
      </c>
      <c r="N26" s="49">
        <v>750000</v>
      </c>
      <c r="O26" s="51">
        <v>1.2006733333333333</v>
      </c>
      <c r="P26" s="49">
        <v>2565290</v>
      </c>
      <c r="Q26" s="49">
        <v>750000</v>
      </c>
      <c r="R26" s="51">
        <v>3.4203866666666665</v>
      </c>
      <c r="S26" s="49">
        <v>3843605</v>
      </c>
      <c r="T26" s="49">
        <v>1000000</v>
      </c>
      <c r="U26" s="51">
        <v>3.8436050000000002</v>
      </c>
      <c r="V26" s="49">
        <v>2299400</v>
      </c>
      <c r="W26" s="49">
        <v>1100000</v>
      </c>
      <c r="X26" s="51">
        <v>2.0903636363636364</v>
      </c>
      <c r="Y26" s="49">
        <v>1310485</v>
      </c>
      <c r="Z26" s="49">
        <v>1100000</v>
      </c>
      <c r="AA26" s="51">
        <v>1.1913499999999999</v>
      </c>
      <c r="AB26" s="49">
        <v>1789690</v>
      </c>
      <c r="AC26" s="49">
        <v>1100000</v>
      </c>
      <c r="AD26" s="51">
        <v>1.6269909090909092</v>
      </c>
      <c r="AE26" s="49">
        <v>1106290</v>
      </c>
      <c r="AF26" s="49">
        <v>1300000</v>
      </c>
      <c r="AG26" s="51">
        <v>0.85099230769230771</v>
      </c>
      <c r="AH26" s="49">
        <v>1283545</v>
      </c>
      <c r="AI26" s="49">
        <v>1150000</v>
      </c>
      <c r="AJ26" s="51">
        <v>1.1161260869565217</v>
      </c>
      <c r="AK26" s="49">
        <v>1943045</v>
      </c>
      <c r="AL26" s="49">
        <v>1250000</v>
      </c>
      <c r="AM26" s="51">
        <v>1.5544359999999999</v>
      </c>
      <c r="AN26" s="52">
        <v>1581155</v>
      </c>
      <c r="AO26" s="53">
        <v>1600000</v>
      </c>
      <c r="AP26" s="51">
        <v>0.98822187500000003</v>
      </c>
      <c r="AQ26" s="54">
        <f t="shared" si="0"/>
        <v>20028015</v>
      </c>
      <c r="AR26" s="54">
        <f t="shared" si="1"/>
        <v>13200000</v>
      </c>
      <c r="AS26" s="55">
        <v>1.5172738636363636</v>
      </c>
      <c r="AT26" s="60"/>
      <c r="AV26" s="58"/>
      <c r="AW26" s="58">
        <v>0.5</v>
      </c>
    </row>
    <row r="27" spans="1:49" s="57" customFormat="1" ht="20.25" customHeight="1">
      <c r="A27" s="44">
        <v>19</v>
      </c>
      <c r="B27" s="45" t="s">
        <v>48</v>
      </c>
      <c r="C27" s="45" t="s">
        <v>48</v>
      </c>
      <c r="D27" s="47" t="s">
        <v>78</v>
      </c>
      <c r="E27" s="61" t="s">
        <v>79</v>
      </c>
      <c r="F27" s="69">
        <v>44751</v>
      </c>
      <c r="G27" s="53">
        <v>2849675</v>
      </c>
      <c r="H27" s="53">
        <v>2700000</v>
      </c>
      <c r="I27" s="51">
        <v>1.0554351851851851</v>
      </c>
      <c r="J27" s="53">
        <v>3117420</v>
      </c>
      <c r="K27" s="53">
        <v>2300000</v>
      </c>
      <c r="L27" s="51">
        <v>1.3553999999999999</v>
      </c>
      <c r="M27" s="53">
        <v>3788310</v>
      </c>
      <c r="N27" s="53">
        <v>2500000</v>
      </c>
      <c r="O27" s="51">
        <v>1.5153239999999999</v>
      </c>
      <c r="P27" s="53">
        <v>7383795</v>
      </c>
      <c r="Q27" s="53">
        <v>2500000</v>
      </c>
      <c r="R27" s="51">
        <v>2.9535179999999999</v>
      </c>
      <c r="S27" s="53">
        <v>6509800</v>
      </c>
      <c r="T27" s="53">
        <v>2800000</v>
      </c>
      <c r="U27" s="51">
        <v>2.3249285714285715</v>
      </c>
      <c r="V27" s="53">
        <v>4127740</v>
      </c>
      <c r="W27" s="53">
        <v>2900000</v>
      </c>
      <c r="X27" s="51">
        <v>1.4233586206896551</v>
      </c>
      <c r="Y27" s="53">
        <v>3297185</v>
      </c>
      <c r="Z27" s="53">
        <v>2950000</v>
      </c>
      <c r="AA27" s="51">
        <v>1.1176898305084746</v>
      </c>
      <c r="AB27" s="53">
        <v>3589355</v>
      </c>
      <c r="AC27" s="53">
        <v>2950000</v>
      </c>
      <c r="AD27" s="51">
        <v>1.2167305084745763</v>
      </c>
      <c r="AE27" s="65">
        <v>3139060</v>
      </c>
      <c r="AF27" s="65">
        <v>2600000</v>
      </c>
      <c r="AG27" s="66">
        <v>1.2073307692307693</v>
      </c>
      <c r="AH27" s="65">
        <v>3753270</v>
      </c>
      <c r="AI27" s="65">
        <v>2350000</v>
      </c>
      <c r="AJ27" s="66">
        <v>1.597136170212766</v>
      </c>
      <c r="AK27" s="53">
        <v>3032960</v>
      </c>
      <c r="AL27" s="53">
        <v>2550000</v>
      </c>
      <c r="AM27" s="51">
        <v>1.1893960784313726</v>
      </c>
      <c r="AN27" s="52">
        <v>3115935</v>
      </c>
      <c r="AO27" s="53">
        <v>2600000</v>
      </c>
      <c r="AP27" s="51">
        <v>1.1984365384615385</v>
      </c>
      <c r="AQ27" s="54">
        <f t="shared" si="0"/>
        <v>47704505</v>
      </c>
      <c r="AR27" s="54">
        <f t="shared" si="1"/>
        <v>31700000</v>
      </c>
      <c r="AS27" s="55">
        <v>1.504873974763407</v>
      </c>
      <c r="AV27" s="58"/>
      <c r="AW27" s="58">
        <v>2.5</v>
      </c>
    </row>
    <row r="28" spans="1:49" s="57" customFormat="1" ht="20.25" customHeight="1">
      <c r="A28" s="44">
        <v>20</v>
      </c>
      <c r="B28" s="45" t="s">
        <v>48</v>
      </c>
      <c r="C28" s="45" t="s">
        <v>48</v>
      </c>
      <c r="D28" s="47" t="s">
        <v>80</v>
      </c>
      <c r="E28" s="61" t="s">
        <v>81</v>
      </c>
      <c r="F28" s="69">
        <v>44336</v>
      </c>
      <c r="G28" s="52">
        <v>435515</v>
      </c>
      <c r="H28" s="53">
        <v>900000</v>
      </c>
      <c r="I28" s="51">
        <v>0.48390555555555553</v>
      </c>
      <c r="J28" s="52">
        <v>548695</v>
      </c>
      <c r="K28" s="53">
        <v>800000</v>
      </c>
      <c r="L28" s="51">
        <v>0.68586875000000003</v>
      </c>
      <c r="M28" s="52">
        <v>657590</v>
      </c>
      <c r="N28" s="53">
        <v>700000</v>
      </c>
      <c r="O28" s="51">
        <v>0.93941428571428576</v>
      </c>
      <c r="P28" s="52">
        <v>2606335</v>
      </c>
      <c r="Q28" s="53">
        <v>1000000</v>
      </c>
      <c r="R28" s="51">
        <v>2.6063350000000001</v>
      </c>
      <c r="S28" s="52">
        <v>2410375</v>
      </c>
      <c r="T28" s="53">
        <v>1000000</v>
      </c>
      <c r="U28" s="51">
        <v>2.4103750000000002</v>
      </c>
      <c r="V28" s="52">
        <v>1719405</v>
      </c>
      <c r="W28" s="53">
        <v>800000</v>
      </c>
      <c r="X28" s="51">
        <v>2.1492562500000001</v>
      </c>
      <c r="Y28" s="52">
        <v>850455</v>
      </c>
      <c r="Z28" s="53">
        <v>850000</v>
      </c>
      <c r="AA28" s="51">
        <v>1.0005352941176471</v>
      </c>
      <c r="AB28" s="52">
        <v>2189860</v>
      </c>
      <c r="AC28" s="53">
        <v>750000</v>
      </c>
      <c r="AD28" s="51">
        <v>2.9198133333333334</v>
      </c>
      <c r="AE28" s="54">
        <v>1306305</v>
      </c>
      <c r="AF28" s="65">
        <v>900000</v>
      </c>
      <c r="AG28" s="66">
        <v>1.4514499999999999</v>
      </c>
      <c r="AH28" s="54">
        <v>1150185</v>
      </c>
      <c r="AI28" s="65">
        <v>900000</v>
      </c>
      <c r="AJ28" s="66">
        <v>1.2779833333333332</v>
      </c>
      <c r="AK28" s="52">
        <v>825850</v>
      </c>
      <c r="AL28" s="53">
        <v>900000</v>
      </c>
      <c r="AM28" s="51">
        <v>0.91761111111111116</v>
      </c>
      <c r="AN28" s="52">
        <v>590985</v>
      </c>
      <c r="AO28" s="53">
        <v>800000</v>
      </c>
      <c r="AP28" s="51">
        <v>0.73873124999999995</v>
      </c>
      <c r="AQ28" s="54">
        <f t="shared" si="0"/>
        <v>15291555</v>
      </c>
      <c r="AR28" s="54">
        <f t="shared" si="1"/>
        <v>10300000</v>
      </c>
      <c r="AS28" s="55">
        <v>1.484616990291262</v>
      </c>
      <c r="AV28" s="58"/>
      <c r="AW28" s="71"/>
    </row>
    <row r="29" spans="1:49" s="57" customFormat="1" ht="20.25" customHeight="1">
      <c r="A29" s="44">
        <v>21</v>
      </c>
      <c r="B29" s="45" t="s">
        <v>36</v>
      </c>
      <c r="C29" s="46" t="s">
        <v>82</v>
      </c>
      <c r="D29" s="47" t="s">
        <v>83</v>
      </c>
      <c r="E29" s="47" t="s">
        <v>84</v>
      </c>
      <c r="F29" s="48">
        <v>42887</v>
      </c>
      <c r="G29" s="49">
        <v>1477170</v>
      </c>
      <c r="H29" s="50">
        <v>1100000</v>
      </c>
      <c r="I29" s="51">
        <v>1.3428818181818183</v>
      </c>
      <c r="J29" s="49">
        <v>831385</v>
      </c>
      <c r="K29" s="49">
        <v>1400000</v>
      </c>
      <c r="L29" s="51">
        <v>0.59384642857142855</v>
      </c>
      <c r="M29" s="49">
        <v>1169455</v>
      </c>
      <c r="N29" s="49">
        <v>1400000</v>
      </c>
      <c r="O29" s="51">
        <v>0.83532499999999998</v>
      </c>
      <c r="P29" s="49">
        <v>3537835</v>
      </c>
      <c r="Q29" s="49">
        <v>1400000</v>
      </c>
      <c r="R29" s="51">
        <v>2.5270250000000001</v>
      </c>
      <c r="S29" s="49">
        <v>2811180</v>
      </c>
      <c r="T29" s="49">
        <v>1400000</v>
      </c>
      <c r="U29" s="51">
        <v>2.0079857142857143</v>
      </c>
      <c r="V29" s="49">
        <v>2354290</v>
      </c>
      <c r="W29" s="49">
        <v>1200000</v>
      </c>
      <c r="X29" s="51">
        <v>1.9619083333333334</v>
      </c>
      <c r="Y29" s="49">
        <v>923230</v>
      </c>
      <c r="Z29" s="49">
        <v>1100000</v>
      </c>
      <c r="AA29" s="51">
        <v>0.83930000000000005</v>
      </c>
      <c r="AB29" s="49">
        <v>1115865</v>
      </c>
      <c r="AC29" s="49">
        <v>900000</v>
      </c>
      <c r="AD29" s="51">
        <v>1.2398499999999999</v>
      </c>
      <c r="AE29" s="49">
        <v>2198270</v>
      </c>
      <c r="AF29" s="49">
        <v>900000</v>
      </c>
      <c r="AG29" s="51">
        <v>2.4425222222222223</v>
      </c>
      <c r="AH29" s="49">
        <v>1948020</v>
      </c>
      <c r="AI29" s="49">
        <v>1000000</v>
      </c>
      <c r="AJ29" s="51">
        <v>1.9480200000000001</v>
      </c>
      <c r="AK29" s="49">
        <v>1808545</v>
      </c>
      <c r="AL29" s="49">
        <v>1650000</v>
      </c>
      <c r="AM29" s="51">
        <v>1.0960878787878787</v>
      </c>
      <c r="AN29" s="52">
        <v>3253535</v>
      </c>
      <c r="AO29" s="53">
        <v>700000</v>
      </c>
      <c r="AP29" s="51">
        <v>0.77639000000000002</v>
      </c>
      <c r="AQ29" s="54">
        <f t="shared" si="0"/>
        <v>23428780</v>
      </c>
      <c r="AR29" s="54">
        <f t="shared" si="1"/>
        <v>14150000</v>
      </c>
      <c r="AS29" s="55">
        <v>1.4740817204301075</v>
      </c>
      <c r="AT29" s="60"/>
      <c r="AV29" s="58"/>
      <c r="AW29" s="58"/>
    </row>
    <row r="30" spans="1:49" s="57" customFormat="1" ht="20.25" customHeight="1">
      <c r="A30" s="44">
        <v>22</v>
      </c>
      <c r="B30" s="46" t="s">
        <v>32</v>
      </c>
      <c r="C30" s="45" t="s">
        <v>33</v>
      </c>
      <c r="D30" s="73" t="s">
        <v>85</v>
      </c>
      <c r="E30" s="73" t="s">
        <v>86</v>
      </c>
      <c r="F30" s="74">
        <v>44991</v>
      </c>
      <c r="G30" s="53">
        <v>1080125</v>
      </c>
      <c r="H30" s="53">
        <v>750000</v>
      </c>
      <c r="I30" s="51">
        <v>1.4401666666666666</v>
      </c>
      <c r="J30" s="49">
        <v>132270</v>
      </c>
      <c r="K30" s="52">
        <v>900000</v>
      </c>
      <c r="L30" s="51">
        <v>0.14696666666666666</v>
      </c>
      <c r="M30" s="52">
        <v>1260585</v>
      </c>
      <c r="N30" s="53">
        <v>850000</v>
      </c>
      <c r="O30" s="51">
        <v>1.4830411764705882</v>
      </c>
      <c r="P30" s="52">
        <v>2781575</v>
      </c>
      <c r="Q30" s="53">
        <v>1000000</v>
      </c>
      <c r="R30" s="51">
        <v>2.7815750000000001</v>
      </c>
      <c r="S30" s="52">
        <v>1062280</v>
      </c>
      <c r="T30" s="52">
        <v>1000000</v>
      </c>
      <c r="U30" s="51">
        <v>1.0622799999999999</v>
      </c>
      <c r="V30" s="52">
        <v>1217875</v>
      </c>
      <c r="W30" s="52">
        <v>900000</v>
      </c>
      <c r="X30" s="51">
        <v>1.3531944444444444</v>
      </c>
      <c r="Y30" s="52">
        <v>1345860</v>
      </c>
      <c r="Z30" s="53">
        <v>850000</v>
      </c>
      <c r="AA30" s="51">
        <v>1.583364705882353</v>
      </c>
      <c r="AB30" s="52">
        <v>1178925</v>
      </c>
      <c r="AC30" s="53">
        <v>850000</v>
      </c>
      <c r="AD30" s="51">
        <v>1.3869705882352941</v>
      </c>
      <c r="AE30" s="52">
        <v>567515</v>
      </c>
      <c r="AF30" s="52">
        <v>800000</v>
      </c>
      <c r="AG30" s="51">
        <v>0.70939375000000005</v>
      </c>
      <c r="AH30" s="49">
        <v>965250</v>
      </c>
      <c r="AI30" s="52">
        <v>600000</v>
      </c>
      <c r="AJ30" s="51">
        <v>1.6087499999999999</v>
      </c>
      <c r="AK30" s="49">
        <v>1053345</v>
      </c>
      <c r="AL30" s="52">
        <v>800000</v>
      </c>
      <c r="AM30" s="51">
        <v>1.31668125</v>
      </c>
      <c r="AN30" s="52">
        <v>1917910</v>
      </c>
      <c r="AO30" s="53">
        <v>650000</v>
      </c>
      <c r="AP30" s="51">
        <v>2.9506307692307692</v>
      </c>
      <c r="AQ30" s="54">
        <f t="shared" si="0"/>
        <v>14563515</v>
      </c>
      <c r="AR30" s="54">
        <f t="shared" si="1"/>
        <v>9950000</v>
      </c>
      <c r="AS30" s="55">
        <v>1.4636698492462312</v>
      </c>
      <c r="AT30" s="75"/>
      <c r="AU30" s="75"/>
      <c r="AV30" s="76"/>
      <c r="AW30" s="76">
        <v>0.5</v>
      </c>
    </row>
    <row r="31" spans="1:49" s="57" customFormat="1" ht="20.25" customHeight="1">
      <c r="A31" s="44">
        <v>23</v>
      </c>
      <c r="B31" s="45" t="s">
        <v>36</v>
      </c>
      <c r="C31" s="46" t="s">
        <v>40</v>
      </c>
      <c r="D31" s="47" t="s">
        <v>87</v>
      </c>
      <c r="E31" s="47" t="s">
        <v>88</v>
      </c>
      <c r="F31" s="48" t="s">
        <v>89</v>
      </c>
      <c r="G31" s="49">
        <v>1709440</v>
      </c>
      <c r="H31" s="50">
        <v>800000</v>
      </c>
      <c r="I31" s="51">
        <v>2.1368</v>
      </c>
      <c r="J31" s="49">
        <v>1836755</v>
      </c>
      <c r="K31" s="49">
        <v>1500000</v>
      </c>
      <c r="L31" s="51">
        <v>1.2245033333333333</v>
      </c>
      <c r="M31" s="49">
        <v>2514435</v>
      </c>
      <c r="N31" s="49">
        <v>1600000</v>
      </c>
      <c r="O31" s="51">
        <v>1.571521875</v>
      </c>
      <c r="P31" s="49">
        <v>4926060</v>
      </c>
      <c r="Q31" s="49">
        <v>1600000</v>
      </c>
      <c r="R31" s="51">
        <v>3.0787874999999998</v>
      </c>
      <c r="S31" s="49">
        <v>4331850</v>
      </c>
      <c r="T31" s="49">
        <v>1850000</v>
      </c>
      <c r="U31" s="51">
        <v>2.3415405405405405</v>
      </c>
      <c r="V31" s="49">
        <v>2250775</v>
      </c>
      <c r="W31" s="49">
        <v>1950000</v>
      </c>
      <c r="X31" s="51">
        <v>1.1542435897435896</v>
      </c>
      <c r="Y31" s="49">
        <v>1971315</v>
      </c>
      <c r="Z31" s="49">
        <v>1950000</v>
      </c>
      <c r="AA31" s="51">
        <v>1.0109307692307692</v>
      </c>
      <c r="AB31" s="49">
        <v>3123730</v>
      </c>
      <c r="AC31" s="49">
        <v>1950000</v>
      </c>
      <c r="AD31" s="51">
        <v>1.6019128205128206</v>
      </c>
      <c r="AE31" s="49">
        <v>1158285</v>
      </c>
      <c r="AF31" s="49">
        <v>2100000</v>
      </c>
      <c r="AG31" s="51">
        <v>0.55156428571428573</v>
      </c>
      <c r="AH31" s="49">
        <v>1984000</v>
      </c>
      <c r="AI31" s="49">
        <v>2000000</v>
      </c>
      <c r="AJ31" s="51">
        <v>0.99199999999999999</v>
      </c>
      <c r="AK31" s="49">
        <v>2318065</v>
      </c>
      <c r="AL31" s="49">
        <v>2000000</v>
      </c>
      <c r="AM31" s="51">
        <v>1.1590324999999999</v>
      </c>
      <c r="AN31" s="52">
        <v>1366235</v>
      </c>
      <c r="AO31" s="53">
        <v>1000000</v>
      </c>
      <c r="AP31" s="51">
        <v>1.3662350000000001</v>
      </c>
      <c r="AQ31" s="54">
        <f t="shared" si="0"/>
        <v>29490945</v>
      </c>
      <c r="AR31" s="54">
        <f t="shared" si="1"/>
        <v>20300000</v>
      </c>
      <c r="AS31" s="55">
        <v>1.4527559113300492</v>
      </c>
      <c r="AT31" s="77" t="s">
        <v>90</v>
      </c>
      <c r="AU31" s="59"/>
      <c r="AV31" s="44"/>
      <c r="AW31" s="44"/>
    </row>
    <row r="32" spans="1:49" s="57" customFormat="1" ht="20.25" customHeight="1">
      <c r="A32" s="44">
        <v>24</v>
      </c>
      <c r="B32" s="45" t="s">
        <v>36</v>
      </c>
      <c r="C32" s="46" t="s">
        <v>82</v>
      </c>
      <c r="D32" s="47" t="s">
        <v>91</v>
      </c>
      <c r="E32" s="47" t="s">
        <v>92</v>
      </c>
      <c r="F32" s="48">
        <v>43523</v>
      </c>
      <c r="G32" s="49">
        <v>5491685</v>
      </c>
      <c r="H32" s="50">
        <v>5800000</v>
      </c>
      <c r="I32" s="51">
        <v>0.94684224137931039</v>
      </c>
      <c r="J32" s="49">
        <v>5810545</v>
      </c>
      <c r="K32" s="49">
        <v>5700000</v>
      </c>
      <c r="L32" s="51">
        <v>1.0193938596491228</v>
      </c>
      <c r="M32" s="49">
        <v>7658550</v>
      </c>
      <c r="N32" s="49">
        <v>5700000</v>
      </c>
      <c r="O32" s="51">
        <v>1.3436052631578947</v>
      </c>
      <c r="P32" s="49">
        <v>13695325</v>
      </c>
      <c r="Q32" s="49">
        <v>5700000</v>
      </c>
      <c r="R32" s="51">
        <v>2.4026885964912279</v>
      </c>
      <c r="S32" s="49">
        <v>14884710</v>
      </c>
      <c r="T32" s="49">
        <v>5700000</v>
      </c>
      <c r="U32" s="51">
        <v>2.6113526315789475</v>
      </c>
      <c r="V32" s="49">
        <v>8626095</v>
      </c>
      <c r="W32" s="49">
        <v>5600000</v>
      </c>
      <c r="X32" s="51">
        <v>1.5403741071428572</v>
      </c>
      <c r="Y32" s="49">
        <v>6159580</v>
      </c>
      <c r="Z32" s="49">
        <v>5600000</v>
      </c>
      <c r="AA32" s="51">
        <v>1.099925</v>
      </c>
      <c r="AB32" s="49">
        <v>10422295</v>
      </c>
      <c r="AC32" s="49">
        <v>5700000</v>
      </c>
      <c r="AD32" s="51">
        <v>1.8284728070175438</v>
      </c>
      <c r="AE32" s="49">
        <v>6399285</v>
      </c>
      <c r="AF32" s="49">
        <v>5900000</v>
      </c>
      <c r="AG32" s="51">
        <v>1.0846245762711864</v>
      </c>
      <c r="AH32" s="49">
        <v>6444565</v>
      </c>
      <c r="AI32" s="49">
        <v>5900000</v>
      </c>
      <c r="AJ32" s="51">
        <v>1.0922991525423729</v>
      </c>
      <c r="AK32" s="49">
        <v>8672840</v>
      </c>
      <c r="AL32" s="49">
        <v>5900000</v>
      </c>
      <c r="AM32" s="51">
        <v>1.4699728813559323</v>
      </c>
      <c r="AN32" s="52">
        <v>5227630</v>
      </c>
      <c r="AO32" s="53">
        <v>5800000</v>
      </c>
      <c r="AP32" s="51">
        <v>0.90131551724137926</v>
      </c>
      <c r="AQ32" s="54">
        <f t="shared" si="0"/>
        <v>99493105</v>
      </c>
      <c r="AR32" s="54">
        <f t="shared" si="1"/>
        <v>69000000</v>
      </c>
      <c r="AS32" s="55">
        <v>1.4419290579710144</v>
      </c>
      <c r="AT32" s="78"/>
      <c r="AU32" s="75"/>
      <c r="AV32" s="76"/>
      <c r="AW32" s="58"/>
    </row>
    <row r="33" spans="1:49" s="57" customFormat="1" ht="20.25" customHeight="1">
      <c r="A33" s="44">
        <v>25</v>
      </c>
      <c r="B33" s="46" t="s">
        <v>32</v>
      </c>
      <c r="C33" s="46" t="s">
        <v>33</v>
      </c>
      <c r="D33" s="47" t="s">
        <v>93</v>
      </c>
      <c r="E33" s="47" t="s">
        <v>94</v>
      </c>
      <c r="F33" s="48">
        <v>45040</v>
      </c>
      <c r="G33" s="49">
        <v>1086810</v>
      </c>
      <c r="H33" s="50">
        <v>850000</v>
      </c>
      <c r="I33" s="51">
        <v>1.2786</v>
      </c>
      <c r="J33" s="49">
        <v>1360670</v>
      </c>
      <c r="K33" s="49">
        <v>1000000</v>
      </c>
      <c r="L33" s="51">
        <v>1.36067</v>
      </c>
      <c r="M33" s="49">
        <v>1328735</v>
      </c>
      <c r="N33" s="49">
        <v>1050000</v>
      </c>
      <c r="O33" s="51">
        <v>1.2654619047619047</v>
      </c>
      <c r="P33" s="49">
        <v>3358000</v>
      </c>
      <c r="Q33" s="49">
        <v>1050000</v>
      </c>
      <c r="R33" s="51">
        <v>3.1980952380952381</v>
      </c>
      <c r="S33" s="49">
        <v>2560745</v>
      </c>
      <c r="T33" s="49">
        <v>1300000</v>
      </c>
      <c r="U33" s="51">
        <v>1.9698038461538461</v>
      </c>
      <c r="V33" s="49">
        <v>1304290</v>
      </c>
      <c r="W33" s="49">
        <v>1300000</v>
      </c>
      <c r="X33" s="51">
        <v>1.0033000000000001</v>
      </c>
      <c r="Y33" s="49">
        <v>2143135</v>
      </c>
      <c r="Z33" s="49">
        <v>1300000</v>
      </c>
      <c r="AA33" s="51">
        <v>1.6485653846153847</v>
      </c>
      <c r="AB33" s="49">
        <v>1792525</v>
      </c>
      <c r="AC33" s="49">
        <v>1300000</v>
      </c>
      <c r="AD33" s="51">
        <v>1.3788653846153847</v>
      </c>
      <c r="AE33" s="49">
        <v>2054650</v>
      </c>
      <c r="AF33" s="49">
        <v>1450000</v>
      </c>
      <c r="AG33" s="51">
        <v>1.417</v>
      </c>
      <c r="AH33" s="49">
        <v>1171325</v>
      </c>
      <c r="AI33" s="49">
        <v>1450000</v>
      </c>
      <c r="AJ33" s="51">
        <v>0.80781034482758618</v>
      </c>
      <c r="AK33" s="49">
        <v>1169795</v>
      </c>
      <c r="AL33" s="49">
        <v>1550000</v>
      </c>
      <c r="AM33" s="51">
        <v>0.75470645161290317</v>
      </c>
      <c r="AN33" s="52">
        <v>1387990</v>
      </c>
      <c r="AO33" s="53">
        <v>800000</v>
      </c>
      <c r="AP33" s="51">
        <v>1.7349874999999999</v>
      </c>
      <c r="AQ33" s="54">
        <f t="shared" si="0"/>
        <v>20718670</v>
      </c>
      <c r="AR33" s="54">
        <f t="shared" si="1"/>
        <v>14400000</v>
      </c>
      <c r="AS33" s="55">
        <v>1.4387965277777777</v>
      </c>
      <c r="AT33" s="60"/>
      <c r="AV33" s="58"/>
      <c r="AW33" s="58">
        <v>1</v>
      </c>
    </row>
    <row r="34" spans="1:49" s="57" customFormat="1" ht="20.25" customHeight="1">
      <c r="A34" s="44">
        <v>26</v>
      </c>
      <c r="B34" s="45" t="s">
        <v>48</v>
      </c>
      <c r="C34" s="45" t="s">
        <v>48</v>
      </c>
      <c r="D34" s="47" t="s">
        <v>95</v>
      </c>
      <c r="E34" s="47" t="s">
        <v>96</v>
      </c>
      <c r="F34" s="48">
        <v>41596</v>
      </c>
      <c r="G34" s="54">
        <v>6711820</v>
      </c>
      <c r="H34" s="65">
        <v>6700000</v>
      </c>
      <c r="I34" s="66">
        <v>1.0017641791044776</v>
      </c>
      <c r="J34" s="67">
        <v>7236600</v>
      </c>
      <c r="K34" s="53">
        <v>7000000</v>
      </c>
      <c r="L34" s="66">
        <v>1.0338000000000001</v>
      </c>
      <c r="M34" s="52">
        <v>8269345</v>
      </c>
      <c r="N34" s="53">
        <v>7000000</v>
      </c>
      <c r="O34" s="51">
        <v>1.181335</v>
      </c>
      <c r="P34" s="52">
        <v>14710645</v>
      </c>
      <c r="Q34" s="53">
        <v>7200000</v>
      </c>
      <c r="R34" s="51">
        <v>2.0431451388888888</v>
      </c>
      <c r="S34" s="52">
        <v>15532185</v>
      </c>
      <c r="T34" s="53">
        <v>7200000</v>
      </c>
      <c r="U34" s="51">
        <v>2.1572479166666665</v>
      </c>
      <c r="V34" s="52">
        <v>8019640</v>
      </c>
      <c r="W34" s="53">
        <v>7300000</v>
      </c>
      <c r="X34" s="66">
        <v>1.0985808219178081</v>
      </c>
      <c r="Y34" s="52">
        <v>11650960</v>
      </c>
      <c r="Z34" s="53">
        <v>7300000</v>
      </c>
      <c r="AA34" s="66">
        <v>1.5960219178082191</v>
      </c>
      <c r="AB34" s="52">
        <v>10686530</v>
      </c>
      <c r="AC34" s="53">
        <v>7300000</v>
      </c>
      <c r="AD34" s="51">
        <v>1.4639082191780821</v>
      </c>
      <c r="AE34" s="54">
        <v>12424795</v>
      </c>
      <c r="AF34" s="65">
        <v>7500000</v>
      </c>
      <c r="AG34" s="51">
        <v>1.6566393333333334</v>
      </c>
      <c r="AH34" s="54">
        <v>11709280</v>
      </c>
      <c r="AI34" s="65">
        <v>7500000</v>
      </c>
      <c r="AJ34" s="66">
        <v>1.5612373333333334</v>
      </c>
      <c r="AK34" s="54">
        <v>11894060</v>
      </c>
      <c r="AL34" s="65">
        <v>8150000</v>
      </c>
      <c r="AM34" s="66">
        <v>1.4593938650306748</v>
      </c>
      <c r="AN34" s="52">
        <v>5062615</v>
      </c>
      <c r="AO34" s="53">
        <v>7000000</v>
      </c>
      <c r="AP34" s="51">
        <v>0.72323071428571428</v>
      </c>
      <c r="AQ34" s="54">
        <f t="shared" si="0"/>
        <v>123908475</v>
      </c>
      <c r="AR34" s="54">
        <f t="shared" si="1"/>
        <v>87150000</v>
      </c>
      <c r="AS34" s="55">
        <v>1.4217839931153184</v>
      </c>
      <c r="AT34" s="60"/>
      <c r="AV34" s="58"/>
      <c r="AW34" s="58"/>
    </row>
    <row r="35" spans="1:49" s="57" customFormat="1" ht="20.25" customHeight="1">
      <c r="A35" s="44">
        <v>27</v>
      </c>
      <c r="B35" s="45" t="s">
        <v>48</v>
      </c>
      <c r="C35" s="45" t="s">
        <v>48</v>
      </c>
      <c r="D35" s="47" t="s">
        <v>97</v>
      </c>
      <c r="E35" s="61" t="s">
        <v>98</v>
      </c>
      <c r="F35" s="69">
        <v>45191</v>
      </c>
      <c r="G35" s="52">
        <v>868950</v>
      </c>
      <c r="H35" s="53">
        <v>600000</v>
      </c>
      <c r="I35" s="51">
        <v>1.44825</v>
      </c>
      <c r="J35" s="52">
        <v>831675</v>
      </c>
      <c r="K35" s="53">
        <v>800000</v>
      </c>
      <c r="L35" s="51">
        <v>1.0395937500000001</v>
      </c>
      <c r="M35" s="52">
        <v>1263075</v>
      </c>
      <c r="N35" s="53">
        <v>800000</v>
      </c>
      <c r="O35" s="51">
        <v>1.5788437500000001</v>
      </c>
      <c r="P35" s="52">
        <v>3298975</v>
      </c>
      <c r="Q35" s="53">
        <v>1000000</v>
      </c>
      <c r="R35" s="51">
        <v>3.298975</v>
      </c>
      <c r="S35" s="52">
        <v>2833725</v>
      </c>
      <c r="T35" s="53">
        <v>1200000</v>
      </c>
      <c r="U35" s="51">
        <v>2.3614375000000001</v>
      </c>
      <c r="V35" s="52">
        <v>1142920</v>
      </c>
      <c r="W35" s="53">
        <v>1250000</v>
      </c>
      <c r="X35" s="51">
        <v>0.91433600000000004</v>
      </c>
      <c r="Y35" s="52">
        <v>1406165</v>
      </c>
      <c r="Z35" s="53">
        <v>1250000</v>
      </c>
      <c r="AA35" s="51">
        <v>1.124932</v>
      </c>
      <c r="AB35" s="52">
        <v>1554960</v>
      </c>
      <c r="AC35" s="53">
        <v>1200000</v>
      </c>
      <c r="AD35" s="51">
        <v>1.2958000000000001</v>
      </c>
      <c r="AE35" s="54">
        <v>1358090</v>
      </c>
      <c r="AF35" s="54">
        <v>1300000</v>
      </c>
      <c r="AG35" s="66">
        <v>1.0446846153846154</v>
      </c>
      <c r="AH35" s="54">
        <v>1246080</v>
      </c>
      <c r="AI35" s="65">
        <v>1200000</v>
      </c>
      <c r="AJ35" s="66">
        <v>1.0384</v>
      </c>
      <c r="AK35" s="52">
        <v>929440</v>
      </c>
      <c r="AL35" s="53">
        <v>1200000</v>
      </c>
      <c r="AM35" s="51">
        <v>0.7745333333333333</v>
      </c>
      <c r="AN35" s="52">
        <v>850340</v>
      </c>
      <c r="AO35" s="53">
        <v>600000</v>
      </c>
      <c r="AP35" s="51">
        <v>1.4172333333333333</v>
      </c>
      <c r="AQ35" s="54">
        <f t="shared" si="0"/>
        <v>17584395</v>
      </c>
      <c r="AR35" s="54">
        <f t="shared" si="1"/>
        <v>12400000</v>
      </c>
      <c r="AS35" s="55">
        <v>1.4180963709677419</v>
      </c>
      <c r="AT35" s="75"/>
      <c r="AU35" s="75"/>
      <c r="AV35" s="76"/>
      <c r="AW35" s="58"/>
    </row>
    <row r="36" spans="1:49" s="57" customFormat="1" ht="20.25" customHeight="1">
      <c r="A36" s="44">
        <v>28</v>
      </c>
      <c r="B36" s="46" t="s">
        <v>32</v>
      </c>
      <c r="C36" s="46" t="s">
        <v>99</v>
      </c>
      <c r="D36" s="61" t="s">
        <v>100</v>
      </c>
      <c r="E36" s="61" t="s">
        <v>101</v>
      </c>
      <c r="F36" s="48">
        <v>44823</v>
      </c>
      <c r="G36" s="49">
        <v>1233630</v>
      </c>
      <c r="H36" s="50">
        <v>900000</v>
      </c>
      <c r="I36" s="51">
        <v>1.3707</v>
      </c>
      <c r="J36" s="49">
        <v>908885</v>
      </c>
      <c r="K36" s="49">
        <v>800000</v>
      </c>
      <c r="L36" s="51">
        <v>1.1361062500000001</v>
      </c>
      <c r="M36" s="49">
        <v>1210585</v>
      </c>
      <c r="N36" s="49">
        <v>800000</v>
      </c>
      <c r="O36" s="51">
        <v>1.51323125</v>
      </c>
      <c r="P36" s="49">
        <v>1889275</v>
      </c>
      <c r="Q36" s="49">
        <v>850000</v>
      </c>
      <c r="R36" s="51">
        <v>2.2226764705882354</v>
      </c>
      <c r="S36" s="49">
        <v>2770195</v>
      </c>
      <c r="T36" s="49">
        <v>1000000</v>
      </c>
      <c r="U36" s="51">
        <v>2.7701950000000002</v>
      </c>
      <c r="V36" s="49">
        <v>1608110</v>
      </c>
      <c r="W36" s="49">
        <v>1000000</v>
      </c>
      <c r="X36" s="51">
        <v>1.6081099999999999</v>
      </c>
      <c r="Y36" s="49">
        <v>1271365</v>
      </c>
      <c r="Z36" s="49">
        <v>1000000</v>
      </c>
      <c r="AA36" s="51">
        <v>1.2713650000000001</v>
      </c>
      <c r="AB36" s="49">
        <v>1524825</v>
      </c>
      <c r="AC36" s="49">
        <v>900000</v>
      </c>
      <c r="AD36" s="51">
        <v>1.69425</v>
      </c>
      <c r="AE36" s="49">
        <v>1135565</v>
      </c>
      <c r="AF36" s="49">
        <v>950000</v>
      </c>
      <c r="AG36" s="51">
        <v>1.1953315789473684</v>
      </c>
      <c r="AH36" s="49">
        <v>356965</v>
      </c>
      <c r="AI36" s="49">
        <v>800000</v>
      </c>
      <c r="AJ36" s="51">
        <v>0.44620625000000003</v>
      </c>
      <c r="AK36" s="49">
        <v>318675</v>
      </c>
      <c r="AL36" s="49">
        <v>800000</v>
      </c>
      <c r="AM36" s="51">
        <v>0.39834375</v>
      </c>
      <c r="AN36" s="52">
        <v>873625</v>
      </c>
      <c r="AO36" s="53">
        <v>850000</v>
      </c>
      <c r="AP36" s="51">
        <v>1.0277941176470589</v>
      </c>
      <c r="AQ36" s="54">
        <f t="shared" si="0"/>
        <v>15101700</v>
      </c>
      <c r="AR36" s="54">
        <f t="shared" si="1"/>
        <v>10650000</v>
      </c>
      <c r="AS36" s="55">
        <v>1.4179999999999999</v>
      </c>
      <c r="AT36" s="60"/>
      <c r="AV36" s="58"/>
      <c r="AW36" s="58">
        <v>0.5</v>
      </c>
    </row>
    <row r="37" spans="1:49" s="75" customFormat="1" ht="20.25" customHeight="1">
      <c r="A37" s="44">
        <v>29</v>
      </c>
      <c r="B37" s="45" t="s">
        <v>48</v>
      </c>
      <c r="C37" s="45" t="s">
        <v>48</v>
      </c>
      <c r="D37" s="47" t="s">
        <v>102</v>
      </c>
      <c r="E37" s="61" t="s">
        <v>103</v>
      </c>
      <c r="F37" s="69">
        <v>45037</v>
      </c>
      <c r="G37" s="52">
        <v>537230</v>
      </c>
      <c r="H37" s="53">
        <v>650000</v>
      </c>
      <c r="I37" s="51">
        <v>0.82650769230769228</v>
      </c>
      <c r="J37" s="52">
        <v>407410</v>
      </c>
      <c r="K37" s="53">
        <v>650000</v>
      </c>
      <c r="L37" s="51">
        <v>0.62678461538461538</v>
      </c>
      <c r="M37" s="52">
        <v>667775</v>
      </c>
      <c r="N37" s="53">
        <v>650000</v>
      </c>
      <c r="O37" s="51">
        <v>1.0273461538461539</v>
      </c>
      <c r="P37" s="52">
        <v>2719540</v>
      </c>
      <c r="Q37" s="53">
        <v>750000</v>
      </c>
      <c r="R37" s="51">
        <v>3.6260533333333331</v>
      </c>
      <c r="S37" s="52">
        <v>3781685</v>
      </c>
      <c r="T37" s="53">
        <v>950000</v>
      </c>
      <c r="U37" s="51">
        <v>3.980721052631579</v>
      </c>
      <c r="V37" s="52">
        <v>755580</v>
      </c>
      <c r="W37" s="53">
        <v>950000</v>
      </c>
      <c r="X37" s="51">
        <v>0.79534736842105258</v>
      </c>
      <c r="Y37" s="52">
        <v>1246335</v>
      </c>
      <c r="Z37" s="53">
        <v>950000</v>
      </c>
      <c r="AA37" s="51">
        <v>1.3119315789473684</v>
      </c>
      <c r="AB37" s="52">
        <v>1357995</v>
      </c>
      <c r="AC37" s="53">
        <v>1000000</v>
      </c>
      <c r="AD37" s="51">
        <v>1.3579950000000001</v>
      </c>
      <c r="AE37" s="54">
        <v>856170</v>
      </c>
      <c r="AF37" s="65">
        <v>1100000</v>
      </c>
      <c r="AG37" s="66">
        <v>0.7783363636363636</v>
      </c>
      <c r="AH37" s="54">
        <v>1251175</v>
      </c>
      <c r="AI37" s="65">
        <v>950000</v>
      </c>
      <c r="AJ37" s="66">
        <v>1.3170263157894737</v>
      </c>
      <c r="AK37" s="52">
        <v>664175</v>
      </c>
      <c r="AL37" s="53">
        <v>1050000</v>
      </c>
      <c r="AM37" s="51">
        <v>0.63254761904761903</v>
      </c>
      <c r="AN37" s="52">
        <v>619580</v>
      </c>
      <c r="AO37" s="53">
        <v>850000</v>
      </c>
      <c r="AP37" s="51">
        <v>0.72891764705882356</v>
      </c>
      <c r="AQ37" s="54">
        <f t="shared" si="0"/>
        <v>14864650</v>
      </c>
      <c r="AR37" s="54">
        <f t="shared" si="1"/>
        <v>10500000</v>
      </c>
      <c r="AS37" s="55">
        <v>1.4156809523809524</v>
      </c>
      <c r="AT37" s="59"/>
      <c r="AU37" s="59"/>
      <c r="AV37" s="44"/>
      <c r="AW37" s="58"/>
    </row>
    <row r="38" spans="1:49" s="57" customFormat="1" ht="20.25" customHeight="1">
      <c r="A38" s="44">
        <v>30</v>
      </c>
      <c r="B38" s="45" t="s">
        <v>48</v>
      </c>
      <c r="C38" s="46" t="s">
        <v>48</v>
      </c>
      <c r="D38" s="47" t="s">
        <v>104</v>
      </c>
      <c r="E38" s="47" t="s">
        <v>105</v>
      </c>
      <c r="F38" s="48">
        <v>45036</v>
      </c>
      <c r="G38" s="49">
        <v>1119835</v>
      </c>
      <c r="H38" s="50">
        <v>1000000</v>
      </c>
      <c r="I38" s="51">
        <v>1.1198349999999999</v>
      </c>
      <c r="J38" s="49">
        <v>573915</v>
      </c>
      <c r="K38" s="49">
        <v>1000000</v>
      </c>
      <c r="L38" s="51">
        <v>0.57391499999999995</v>
      </c>
      <c r="M38" s="49">
        <v>1072640</v>
      </c>
      <c r="N38" s="49">
        <v>1000000</v>
      </c>
      <c r="O38" s="51">
        <v>1.07264</v>
      </c>
      <c r="P38" s="49">
        <v>4669700</v>
      </c>
      <c r="Q38" s="49">
        <v>1000000</v>
      </c>
      <c r="R38" s="51">
        <v>4.6696999999999997</v>
      </c>
      <c r="S38" s="49">
        <v>3179995</v>
      </c>
      <c r="T38" s="49">
        <v>1300000</v>
      </c>
      <c r="U38" s="51">
        <v>2.4461499999999998</v>
      </c>
      <c r="V38" s="49">
        <v>2228335</v>
      </c>
      <c r="W38" s="49">
        <v>1400000</v>
      </c>
      <c r="X38" s="51">
        <v>1.5916678571428571</v>
      </c>
      <c r="Y38" s="49">
        <v>1726530</v>
      </c>
      <c r="Z38" s="49">
        <v>1500000</v>
      </c>
      <c r="AA38" s="51">
        <v>1.1510199999999999</v>
      </c>
      <c r="AB38" s="49">
        <v>2201955</v>
      </c>
      <c r="AC38" s="49">
        <v>1500000</v>
      </c>
      <c r="AD38" s="51">
        <v>1.46797</v>
      </c>
      <c r="AE38" s="49">
        <v>1081945</v>
      </c>
      <c r="AF38" s="49">
        <v>1700000</v>
      </c>
      <c r="AG38" s="51">
        <v>0.63643823529411769</v>
      </c>
      <c r="AH38" s="49">
        <v>970775</v>
      </c>
      <c r="AI38" s="49">
        <v>1550000</v>
      </c>
      <c r="AJ38" s="51">
        <v>0.62630645161290321</v>
      </c>
      <c r="AK38" s="49"/>
      <c r="AL38" s="49"/>
      <c r="AM38" s="51" t="e">
        <v>#DIV/0!</v>
      </c>
      <c r="AN38" s="52">
        <v>964525</v>
      </c>
      <c r="AO38" s="53">
        <v>1100000</v>
      </c>
      <c r="AP38" s="51">
        <v>0.87684090909090906</v>
      </c>
      <c r="AQ38" s="54">
        <f t="shared" si="0"/>
        <v>19790150</v>
      </c>
      <c r="AR38" s="54">
        <f t="shared" si="1"/>
        <v>14050000</v>
      </c>
      <c r="AS38" s="55">
        <v>1.4085516014234876</v>
      </c>
      <c r="AT38" s="60"/>
      <c r="AV38" s="58"/>
      <c r="AW38" s="58">
        <v>1</v>
      </c>
    </row>
    <row r="39" spans="1:49" s="57" customFormat="1" ht="20.25" customHeight="1">
      <c r="A39" s="44">
        <v>31</v>
      </c>
      <c r="B39" s="45" t="s">
        <v>48</v>
      </c>
      <c r="C39" s="45" t="s">
        <v>48</v>
      </c>
      <c r="D39" s="47" t="s">
        <v>106</v>
      </c>
      <c r="E39" s="47" t="s">
        <v>107</v>
      </c>
      <c r="F39" s="48" t="s">
        <v>108</v>
      </c>
      <c r="G39" s="54">
        <v>1458935</v>
      </c>
      <c r="H39" s="65">
        <v>2300000</v>
      </c>
      <c r="I39" s="66">
        <v>0.6343195652173913</v>
      </c>
      <c r="J39" s="67">
        <v>1933240</v>
      </c>
      <c r="K39" s="53">
        <v>3100000</v>
      </c>
      <c r="L39" s="66">
        <v>0.62362580645161292</v>
      </c>
      <c r="M39" s="52">
        <v>1866240</v>
      </c>
      <c r="N39" s="53">
        <v>3000000</v>
      </c>
      <c r="O39" s="51">
        <v>0.62207999999999997</v>
      </c>
      <c r="P39" s="52">
        <v>7189010</v>
      </c>
      <c r="Q39" s="53">
        <v>3150000</v>
      </c>
      <c r="R39" s="51">
        <v>2.2822253968253969</v>
      </c>
      <c r="S39" s="52">
        <v>7706635</v>
      </c>
      <c r="T39" s="53">
        <v>3500000</v>
      </c>
      <c r="U39" s="51">
        <v>2.2018957142857141</v>
      </c>
      <c r="V39" s="52">
        <v>7904875</v>
      </c>
      <c r="W39" s="53">
        <v>3300000</v>
      </c>
      <c r="X39" s="66">
        <v>2.3954166666666667</v>
      </c>
      <c r="Y39" s="52">
        <v>4945975</v>
      </c>
      <c r="Z39" s="53">
        <v>3300000</v>
      </c>
      <c r="AA39" s="66">
        <v>1.4987803030303031</v>
      </c>
      <c r="AB39" s="52">
        <v>5788990</v>
      </c>
      <c r="AC39" s="53">
        <v>3300000</v>
      </c>
      <c r="AD39" s="51">
        <v>1.7542393939393939</v>
      </c>
      <c r="AE39" s="54">
        <v>2592840</v>
      </c>
      <c r="AF39" s="65">
        <v>3400000</v>
      </c>
      <c r="AG39" s="51">
        <v>0.76259999999999994</v>
      </c>
      <c r="AH39" s="54">
        <v>7235195</v>
      </c>
      <c r="AI39" s="65">
        <v>3500000</v>
      </c>
      <c r="AJ39" s="66">
        <v>2.0671985714285714</v>
      </c>
      <c r="AK39" s="54">
        <v>2457245</v>
      </c>
      <c r="AL39" s="65">
        <v>3950000</v>
      </c>
      <c r="AM39" s="66">
        <v>0.62208734177215186</v>
      </c>
      <c r="AN39" s="52">
        <v>1983570</v>
      </c>
      <c r="AO39" s="53">
        <v>1900000</v>
      </c>
      <c r="AP39" s="51">
        <v>1.0439842105263157</v>
      </c>
      <c r="AQ39" s="54">
        <f t="shared" si="0"/>
        <v>53062750</v>
      </c>
      <c r="AR39" s="54">
        <f t="shared" si="1"/>
        <v>37700000</v>
      </c>
      <c r="AS39" s="55">
        <v>1.4075</v>
      </c>
      <c r="AT39" s="60"/>
      <c r="AV39" s="58"/>
      <c r="AW39" s="58"/>
    </row>
    <row r="40" spans="1:49" s="57" customFormat="1" ht="20.25" customHeight="1">
      <c r="A40" s="44">
        <v>32</v>
      </c>
      <c r="B40" s="45" t="s">
        <v>48</v>
      </c>
      <c r="C40" s="45" t="s">
        <v>109</v>
      </c>
      <c r="D40" s="47" t="s">
        <v>110</v>
      </c>
      <c r="E40" s="61" t="s">
        <v>111</v>
      </c>
      <c r="F40" s="69">
        <v>44475</v>
      </c>
      <c r="G40" s="52">
        <v>1026745</v>
      </c>
      <c r="H40" s="53">
        <v>1600000</v>
      </c>
      <c r="I40" s="51">
        <v>0.64171562500000001</v>
      </c>
      <c r="J40" s="52">
        <v>1541040</v>
      </c>
      <c r="K40" s="53">
        <v>1500000</v>
      </c>
      <c r="L40" s="51">
        <v>1.0273600000000001</v>
      </c>
      <c r="M40" s="52">
        <v>1782435</v>
      </c>
      <c r="N40" s="53">
        <v>1500000</v>
      </c>
      <c r="O40" s="51">
        <v>1.1882900000000001</v>
      </c>
      <c r="P40" s="52">
        <v>4564140</v>
      </c>
      <c r="Q40" s="53">
        <v>1700000</v>
      </c>
      <c r="R40" s="51">
        <v>2.6847882352941177</v>
      </c>
      <c r="S40" s="52">
        <v>3880270</v>
      </c>
      <c r="T40" s="53">
        <v>1500000</v>
      </c>
      <c r="U40" s="51">
        <v>2.5868466666666667</v>
      </c>
      <c r="V40" s="52">
        <v>2416265</v>
      </c>
      <c r="W40" s="53">
        <v>1500000</v>
      </c>
      <c r="X40" s="51">
        <v>1.6108433333333334</v>
      </c>
      <c r="Y40" s="52">
        <v>2000330</v>
      </c>
      <c r="Z40" s="53">
        <v>1500000</v>
      </c>
      <c r="AA40" s="51">
        <v>1.3335533333333334</v>
      </c>
      <c r="AB40" s="52">
        <v>2268960</v>
      </c>
      <c r="AC40" s="53">
        <v>1400000</v>
      </c>
      <c r="AD40" s="51">
        <v>1.6206857142857143</v>
      </c>
      <c r="AE40" s="54">
        <v>1474090</v>
      </c>
      <c r="AF40" s="65">
        <v>1400000</v>
      </c>
      <c r="AG40" s="66">
        <v>1.0529214285714286</v>
      </c>
      <c r="AH40" s="54">
        <v>1320185</v>
      </c>
      <c r="AI40" s="65">
        <v>1300000</v>
      </c>
      <c r="AJ40" s="66">
        <v>1.015526923076923</v>
      </c>
      <c r="AK40" s="52">
        <v>1292911</v>
      </c>
      <c r="AL40" s="53">
        <v>1400000</v>
      </c>
      <c r="AM40" s="51">
        <v>0.9235078571428571</v>
      </c>
      <c r="AN40" s="52">
        <v>1142135</v>
      </c>
      <c r="AO40" s="53">
        <v>1300000</v>
      </c>
      <c r="AP40" s="51">
        <v>0.87856538461538458</v>
      </c>
      <c r="AQ40" s="54">
        <f t="shared" si="0"/>
        <v>24709506</v>
      </c>
      <c r="AR40" s="54">
        <f t="shared" si="1"/>
        <v>17600000</v>
      </c>
      <c r="AS40" s="55">
        <v>1.4039492045454545</v>
      </c>
      <c r="AV40" s="58"/>
      <c r="AW40" s="71"/>
    </row>
    <row r="41" spans="1:49" s="57" customFormat="1" ht="20.25" customHeight="1">
      <c r="A41" s="44">
        <v>33</v>
      </c>
      <c r="B41" s="45" t="s">
        <v>27</v>
      </c>
      <c r="C41" s="46" t="s">
        <v>28</v>
      </c>
      <c r="D41" s="47" t="s">
        <v>112</v>
      </c>
      <c r="E41" s="61" t="s">
        <v>113</v>
      </c>
      <c r="F41" s="48" t="s">
        <v>114</v>
      </c>
      <c r="G41" s="49">
        <v>646470</v>
      </c>
      <c r="H41" s="50">
        <v>500000</v>
      </c>
      <c r="I41" s="51">
        <v>1.29294</v>
      </c>
      <c r="J41" s="49">
        <v>328010</v>
      </c>
      <c r="K41" s="49">
        <v>550000</v>
      </c>
      <c r="L41" s="51">
        <v>0.59638181818181824</v>
      </c>
      <c r="M41" s="49">
        <v>1140490</v>
      </c>
      <c r="N41" s="49">
        <v>700000</v>
      </c>
      <c r="O41" s="51">
        <v>1.6292714285714285</v>
      </c>
      <c r="P41" s="49">
        <v>1922975</v>
      </c>
      <c r="Q41" s="49">
        <v>700000</v>
      </c>
      <c r="R41" s="51">
        <v>2.7471071428571427</v>
      </c>
      <c r="S41" s="49">
        <v>2076315</v>
      </c>
      <c r="T41" s="49">
        <v>1000000</v>
      </c>
      <c r="U41" s="51">
        <v>2.0763150000000001</v>
      </c>
      <c r="V41" s="49">
        <v>864840</v>
      </c>
      <c r="W41" s="49">
        <v>1000000</v>
      </c>
      <c r="X41" s="51">
        <v>0.86484000000000005</v>
      </c>
      <c r="Y41" s="49">
        <v>934235</v>
      </c>
      <c r="Z41" s="49">
        <v>1000000</v>
      </c>
      <c r="AA41" s="51">
        <v>0.93423500000000004</v>
      </c>
      <c r="AB41" s="49">
        <v>986995</v>
      </c>
      <c r="AC41" s="49">
        <v>900000</v>
      </c>
      <c r="AD41" s="51">
        <v>1.0966611111111111</v>
      </c>
      <c r="AE41" s="49">
        <v>881640</v>
      </c>
      <c r="AF41" s="49">
        <v>900000</v>
      </c>
      <c r="AG41" s="51">
        <v>0.97960000000000003</v>
      </c>
      <c r="AH41" s="49">
        <v>1288425</v>
      </c>
      <c r="AI41" s="49">
        <v>800000</v>
      </c>
      <c r="AJ41" s="51">
        <v>1.61053125</v>
      </c>
      <c r="AK41" s="49">
        <v>1097305</v>
      </c>
      <c r="AL41" s="49">
        <v>1050000</v>
      </c>
      <c r="AM41" s="51">
        <v>1.0450523809523808</v>
      </c>
      <c r="AN41" s="52">
        <v>1284840</v>
      </c>
      <c r="AO41" s="53">
        <v>600000</v>
      </c>
      <c r="AP41" s="51">
        <v>2.1414</v>
      </c>
      <c r="AQ41" s="54">
        <f t="shared" si="0"/>
        <v>13452540</v>
      </c>
      <c r="AR41" s="54">
        <f t="shared" si="1"/>
        <v>9700000</v>
      </c>
      <c r="AS41" s="55">
        <v>1.3868597938144329</v>
      </c>
      <c r="AT41" s="60"/>
      <c r="AV41" s="58"/>
      <c r="AW41" s="58"/>
    </row>
    <row r="42" spans="1:49" s="57" customFormat="1" ht="20.25" customHeight="1">
      <c r="A42" s="44">
        <v>34</v>
      </c>
      <c r="B42" s="45" t="s">
        <v>32</v>
      </c>
      <c r="C42" s="46" t="s">
        <v>69</v>
      </c>
      <c r="D42" s="61" t="s">
        <v>115</v>
      </c>
      <c r="E42" s="61" t="s">
        <v>116</v>
      </c>
      <c r="F42" s="48">
        <v>43601</v>
      </c>
      <c r="G42" s="49">
        <v>1034060</v>
      </c>
      <c r="H42" s="50">
        <v>1000000</v>
      </c>
      <c r="I42" s="51">
        <v>1.03406</v>
      </c>
      <c r="J42" s="49">
        <v>476625</v>
      </c>
      <c r="K42" s="49">
        <v>850000</v>
      </c>
      <c r="L42" s="51">
        <v>0.56073529411764711</v>
      </c>
      <c r="M42" s="49">
        <v>811875</v>
      </c>
      <c r="N42" s="49">
        <v>1400000</v>
      </c>
      <c r="O42" s="51">
        <v>0.57991071428571428</v>
      </c>
      <c r="P42" s="49">
        <v>2987770</v>
      </c>
      <c r="Q42" s="49">
        <v>1400000</v>
      </c>
      <c r="R42" s="51">
        <v>2.1341214285714285</v>
      </c>
      <c r="S42" s="49">
        <v>1929240</v>
      </c>
      <c r="T42" s="49">
        <v>1500000</v>
      </c>
      <c r="U42" s="51">
        <v>1.28616</v>
      </c>
      <c r="V42" s="49">
        <v>2609595</v>
      </c>
      <c r="W42" s="49">
        <v>1500000</v>
      </c>
      <c r="X42" s="51">
        <v>1.73973</v>
      </c>
      <c r="Y42" s="49">
        <v>2671565</v>
      </c>
      <c r="Z42" s="49">
        <v>1300000</v>
      </c>
      <c r="AA42" s="51">
        <v>2.05505</v>
      </c>
      <c r="AB42" s="49">
        <v>1412110</v>
      </c>
      <c r="AC42" s="49">
        <v>1300000</v>
      </c>
      <c r="AD42" s="51">
        <v>1.0862384615384615</v>
      </c>
      <c r="AE42" s="49">
        <v>1425015</v>
      </c>
      <c r="AF42" s="49">
        <v>1350000</v>
      </c>
      <c r="AG42" s="51">
        <v>1.0555666666666668</v>
      </c>
      <c r="AH42" s="49">
        <v>4516995</v>
      </c>
      <c r="AI42" s="49">
        <v>1350000</v>
      </c>
      <c r="AJ42" s="51">
        <v>3.3459222222222222</v>
      </c>
      <c r="AK42" s="49">
        <v>1044950</v>
      </c>
      <c r="AL42" s="49">
        <v>1550000</v>
      </c>
      <c r="AM42" s="51">
        <v>0.67416129032258065</v>
      </c>
      <c r="AN42" s="52">
        <v>432320</v>
      </c>
      <c r="AO42" s="53">
        <v>900000</v>
      </c>
      <c r="AP42" s="51">
        <v>0.48035555555555554</v>
      </c>
      <c r="AQ42" s="54">
        <f t="shared" si="0"/>
        <v>21352120</v>
      </c>
      <c r="AR42" s="54">
        <f t="shared" si="1"/>
        <v>15400000</v>
      </c>
      <c r="AS42" s="55">
        <v>1.3865012987012988</v>
      </c>
      <c r="AT42" s="60"/>
      <c r="AV42" s="58"/>
      <c r="AW42" s="58"/>
    </row>
    <row r="43" spans="1:49" s="57" customFormat="1" ht="20.25" customHeight="1">
      <c r="A43" s="44">
        <v>35</v>
      </c>
      <c r="B43" s="45" t="s">
        <v>48</v>
      </c>
      <c r="C43" s="46" t="s">
        <v>48</v>
      </c>
      <c r="D43" s="47" t="s">
        <v>117</v>
      </c>
      <c r="E43" s="61" t="s">
        <v>118</v>
      </c>
      <c r="F43" s="48">
        <v>44700</v>
      </c>
      <c r="G43" s="49">
        <v>1332595</v>
      </c>
      <c r="H43" s="50">
        <v>850000</v>
      </c>
      <c r="I43" s="51">
        <v>1.5677588235294118</v>
      </c>
      <c r="J43" s="49">
        <v>491915</v>
      </c>
      <c r="K43" s="49">
        <v>850000</v>
      </c>
      <c r="L43" s="51">
        <v>0.57872352941176475</v>
      </c>
      <c r="M43" s="49">
        <v>806165</v>
      </c>
      <c r="N43" s="49">
        <v>950000</v>
      </c>
      <c r="O43" s="51">
        <v>0.84859473684210529</v>
      </c>
      <c r="P43" s="49">
        <v>3234485</v>
      </c>
      <c r="Q43" s="49">
        <v>950000</v>
      </c>
      <c r="R43" s="51">
        <v>3.404721052631579</v>
      </c>
      <c r="S43" s="49">
        <v>3617220</v>
      </c>
      <c r="T43" s="49">
        <v>1200000</v>
      </c>
      <c r="U43" s="51">
        <v>3.0143499999999999</v>
      </c>
      <c r="V43" s="49">
        <v>946455</v>
      </c>
      <c r="W43" s="49">
        <v>1300000</v>
      </c>
      <c r="X43" s="51">
        <v>0.72804230769230771</v>
      </c>
      <c r="Y43" s="49">
        <v>3063905</v>
      </c>
      <c r="Z43" s="49">
        <v>1300000</v>
      </c>
      <c r="AA43" s="51">
        <v>2.3568500000000001</v>
      </c>
      <c r="AB43" s="49">
        <v>1103130</v>
      </c>
      <c r="AC43" s="49">
        <v>1200000</v>
      </c>
      <c r="AD43" s="51">
        <v>0.91927499999999995</v>
      </c>
      <c r="AE43" s="49">
        <v>899070</v>
      </c>
      <c r="AF43" s="49">
        <v>1200000</v>
      </c>
      <c r="AG43" s="51">
        <v>0.74922500000000003</v>
      </c>
      <c r="AH43" s="49">
        <v>1680530</v>
      </c>
      <c r="AI43" s="49">
        <v>1000000</v>
      </c>
      <c r="AJ43" s="51">
        <v>1.6805300000000001</v>
      </c>
      <c r="AK43" s="49">
        <v>213665</v>
      </c>
      <c r="AL43" s="49">
        <v>1150000</v>
      </c>
      <c r="AM43" s="51">
        <v>0.18579565217391306</v>
      </c>
      <c r="AN43" s="52">
        <v>377415</v>
      </c>
      <c r="AO43" s="53">
        <v>900000</v>
      </c>
      <c r="AP43" s="51">
        <v>0.41935</v>
      </c>
      <c r="AQ43" s="54">
        <f t="shared" si="0"/>
        <v>17766550</v>
      </c>
      <c r="AR43" s="54">
        <f t="shared" si="1"/>
        <v>12850000</v>
      </c>
      <c r="AS43" s="55">
        <v>1.3826108949416342</v>
      </c>
      <c r="AT43" s="60"/>
      <c r="AV43" s="58"/>
      <c r="AW43" s="58"/>
    </row>
    <row r="44" spans="1:49" s="57" customFormat="1" ht="20.25" customHeight="1">
      <c r="A44" s="44">
        <v>36</v>
      </c>
      <c r="B44" s="45" t="s">
        <v>48</v>
      </c>
      <c r="C44" s="45" t="s">
        <v>48</v>
      </c>
      <c r="D44" s="47" t="s">
        <v>119</v>
      </c>
      <c r="E44" s="61" t="s">
        <v>120</v>
      </c>
      <c r="F44" s="48">
        <v>43170</v>
      </c>
      <c r="G44" s="52"/>
      <c r="H44" s="53"/>
      <c r="I44" s="66"/>
      <c r="J44" s="52"/>
      <c r="K44" s="53"/>
      <c r="L44" s="66"/>
      <c r="M44" s="52"/>
      <c r="N44" s="53"/>
      <c r="O44" s="66"/>
      <c r="P44" s="52"/>
      <c r="Q44" s="53"/>
      <c r="R44" s="51"/>
      <c r="S44" s="52">
        <v>1278140</v>
      </c>
      <c r="T44" s="53">
        <v>159677</v>
      </c>
      <c r="U44" s="66">
        <v>8.0045341533220196</v>
      </c>
      <c r="V44" s="52">
        <v>2605765</v>
      </c>
      <c r="W44" s="53">
        <v>1800000</v>
      </c>
      <c r="X44" s="51">
        <v>1.4476472222222223</v>
      </c>
      <c r="Y44" s="52">
        <v>2624125</v>
      </c>
      <c r="Z44" s="53">
        <v>1800000</v>
      </c>
      <c r="AA44" s="51">
        <v>1.4578472222222223</v>
      </c>
      <c r="AB44" s="52">
        <v>2160035</v>
      </c>
      <c r="AC44" s="53">
        <v>1800000</v>
      </c>
      <c r="AD44" s="51">
        <v>1.2000194444444445</v>
      </c>
      <c r="AE44" s="54">
        <v>2520565</v>
      </c>
      <c r="AF44" s="65">
        <v>1900000</v>
      </c>
      <c r="AG44" s="66">
        <v>1.3266131578947369</v>
      </c>
      <c r="AH44" s="54">
        <v>2491710</v>
      </c>
      <c r="AI44" s="65">
        <v>1750000</v>
      </c>
      <c r="AJ44" s="51">
        <v>1.4238342857142856</v>
      </c>
      <c r="AK44" s="54">
        <v>1606980</v>
      </c>
      <c r="AL44" s="65">
        <v>1850000</v>
      </c>
      <c r="AM44" s="66">
        <v>0.86863783783783788</v>
      </c>
      <c r="AN44" s="52"/>
      <c r="AO44" s="53"/>
      <c r="AP44" s="51"/>
      <c r="AQ44" s="54">
        <f t="shared" si="0"/>
        <v>15287320</v>
      </c>
      <c r="AR44" s="54">
        <f t="shared" si="1"/>
        <v>11059677</v>
      </c>
      <c r="AS44" s="55">
        <v>1.3822573661057189</v>
      </c>
      <c r="AT44" s="79" t="s">
        <v>121</v>
      </c>
      <c r="AV44" s="58"/>
      <c r="AW44" s="44"/>
    </row>
    <row r="45" spans="1:49" s="57" customFormat="1" ht="20.25" customHeight="1">
      <c r="A45" s="44">
        <v>37</v>
      </c>
      <c r="B45" s="45" t="s">
        <v>48</v>
      </c>
      <c r="C45" s="45" t="s">
        <v>48</v>
      </c>
      <c r="D45" s="73" t="s">
        <v>122</v>
      </c>
      <c r="E45" s="73" t="s">
        <v>123</v>
      </c>
      <c r="F45" s="74" t="s">
        <v>124</v>
      </c>
      <c r="G45" s="52">
        <v>1023235</v>
      </c>
      <c r="H45" s="52">
        <v>1000000</v>
      </c>
      <c r="I45" s="51">
        <v>1.0232349999999999</v>
      </c>
      <c r="J45" s="52">
        <v>1328725</v>
      </c>
      <c r="K45" s="53">
        <v>1000000</v>
      </c>
      <c r="L45" s="51">
        <v>1.3287249999999999</v>
      </c>
      <c r="M45" s="52">
        <v>944730</v>
      </c>
      <c r="N45" s="53">
        <v>1100000</v>
      </c>
      <c r="O45" s="51">
        <v>0.85884545454545458</v>
      </c>
      <c r="P45" s="52">
        <v>4031890</v>
      </c>
      <c r="Q45" s="53">
        <v>1800000</v>
      </c>
      <c r="R45" s="51">
        <v>2.2399388888888887</v>
      </c>
      <c r="S45" s="52">
        <v>5030960</v>
      </c>
      <c r="T45" s="53">
        <v>1850000</v>
      </c>
      <c r="U45" s="51">
        <v>2.7194378378378379</v>
      </c>
      <c r="V45" s="52">
        <v>4816035</v>
      </c>
      <c r="W45" s="52">
        <v>1950000</v>
      </c>
      <c r="X45" s="51">
        <v>2.4697615384615386</v>
      </c>
      <c r="Y45" s="52">
        <v>2620785</v>
      </c>
      <c r="Z45" s="53">
        <v>1950000</v>
      </c>
      <c r="AA45" s="51">
        <v>1.3439923076923077</v>
      </c>
      <c r="AB45" s="52">
        <v>1195780</v>
      </c>
      <c r="AC45" s="53">
        <v>1950000</v>
      </c>
      <c r="AD45" s="51">
        <v>0.61322051282051282</v>
      </c>
      <c r="AE45" s="52">
        <v>671480</v>
      </c>
      <c r="AF45" s="53">
        <v>1850000</v>
      </c>
      <c r="AG45" s="51">
        <v>0.36296216216216215</v>
      </c>
      <c r="AH45" s="52">
        <v>1313020</v>
      </c>
      <c r="AI45" s="53">
        <v>1350000</v>
      </c>
      <c r="AJ45" s="51">
        <v>0.97260740740740736</v>
      </c>
      <c r="AK45" s="52">
        <v>1853850</v>
      </c>
      <c r="AL45" s="53">
        <v>1350000</v>
      </c>
      <c r="AM45" s="51">
        <v>1.3732222222222221</v>
      </c>
      <c r="AN45" s="52">
        <v>704950</v>
      </c>
      <c r="AO45" s="53">
        <v>1500000</v>
      </c>
      <c r="AP45" s="51">
        <v>0.46996666666666664</v>
      </c>
      <c r="AQ45" s="54">
        <f t="shared" si="0"/>
        <v>25535440</v>
      </c>
      <c r="AR45" s="54">
        <f t="shared" si="1"/>
        <v>18650000</v>
      </c>
      <c r="AS45" s="55">
        <v>1.3691924932975872</v>
      </c>
      <c r="AV45" s="58"/>
      <c r="AW45" s="58"/>
    </row>
    <row r="46" spans="1:49" s="57" customFormat="1" ht="20.25" customHeight="1">
      <c r="A46" s="44">
        <v>38</v>
      </c>
      <c r="B46" s="46" t="s">
        <v>27</v>
      </c>
      <c r="C46" s="46" t="s">
        <v>43</v>
      </c>
      <c r="D46" s="61" t="s">
        <v>125</v>
      </c>
      <c r="E46" s="61" t="s">
        <v>126</v>
      </c>
      <c r="F46" s="48" t="s">
        <v>127</v>
      </c>
      <c r="G46" s="49">
        <v>1261600</v>
      </c>
      <c r="H46" s="50">
        <v>950000</v>
      </c>
      <c r="I46" s="51">
        <v>1.3280000000000001</v>
      </c>
      <c r="J46" s="49">
        <v>1567985</v>
      </c>
      <c r="K46" s="49">
        <v>1000000</v>
      </c>
      <c r="L46" s="51">
        <v>1.567985</v>
      </c>
      <c r="M46" s="49">
        <v>1374230</v>
      </c>
      <c r="N46" s="49">
        <v>1000000</v>
      </c>
      <c r="O46" s="51">
        <v>1.3742300000000001</v>
      </c>
      <c r="P46" s="49">
        <v>2351515</v>
      </c>
      <c r="Q46" s="49">
        <v>1100000</v>
      </c>
      <c r="R46" s="51">
        <v>2.1377409090909092</v>
      </c>
      <c r="S46" s="49">
        <v>1977075</v>
      </c>
      <c r="T46" s="49">
        <v>1300000</v>
      </c>
      <c r="U46" s="51">
        <v>1.5208269230769231</v>
      </c>
      <c r="V46" s="49">
        <v>1212645</v>
      </c>
      <c r="W46" s="49">
        <v>1350000</v>
      </c>
      <c r="X46" s="51">
        <v>0.89825555555555558</v>
      </c>
      <c r="Y46" s="49">
        <v>1316010</v>
      </c>
      <c r="Z46" s="49">
        <v>1100000</v>
      </c>
      <c r="AA46" s="51">
        <v>1.1963727272727274</v>
      </c>
      <c r="AB46" s="49">
        <v>1068870</v>
      </c>
      <c r="AC46" s="49">
        <v>1000000</v>
      </c>
      <c r="AD46" s="51">
        <v>1.06887</v>
      </c>
      <c r="AE46" s="49">
        <v>1045675</v>
      </c>
      <c r="AF46" s="49">
        <v>1000000</v>
      </c>
      <c r="AG46" s="51">
        <v>1.0456749999999999</v>
      </c>
      <c r="AH46" s="49">
        <v>1563315</v>
      </c>
      <c r="AI46" s="49">
        <v>900000</v>
      </c>
      <c r="AJ46" s="51">
        <v>1.7370166666666667</v>
      </c>
      <c r="AK46" s="49">
        <v>1323205</v>
      </c>
      <c r="AL46" s="49">
        <v>1000000</v>
      </c>
      <c r="AM46" s="51">
        <v>1.323205</v>
      </c>
      <c r="AN46" s="52">
        <v>1153315</v>
      </c>
      <c r="AO46" s="53">
        <v>900000</v>
      </c>
      <c r="AP46" s="51">
        <v>1.2814611111111112</v>
      </c>
      <c r="AQ46" s="54">
        <f t="shared" si="0"/>
        <v>17215440</v>
      </c>
      <c r="AR46" s="54">
        <f t="shared" si="1"/>
        <v>12600000</v>
      </c>
      <c r="AS46" s="62">
        <v>1.3663047619047619</v>
      </c>
      <c r="AT46" s="60"/>
      <c r="AV46" s="58"/>
      <c r="AW46" s="58"/>
    </row>
    <row r="47" spans="1:49" s="57" customFormat="1" ht="20.25" customHeight="1">
      <c r="A47" s="44">
        <v>39</v>
      </c>
      <c r="B47" s="45" t="s">
        <v>48</v>
      </c>
      <c r="C47" s="45" t="s">
        <v>48</v>
      </c>
      <c r="D47" s="61" t="s">
        <v>128</v>
      </c>
      <c r="E47" s="61" t="s">
        <v>129</v>
      </c>
      <c r="F47" s="69">
        <v>43635</v>
      </c>
      <c r="G47" s="52">
        <v>1255430</v>
      </c>
      <c r="H47" s="53">
        <v>1200000</v>
      </c>
      <c r="I47" s="51">
        <v>1.0461916666666666</v>
      </c>
      <c r="J47" s="52">
        <v>1455905</v>
      </c>
      <c r="K47" s="53">
        <v>1100000</v>
      </c>
      <c r="L47" s="51">
        <v>1.32355</v>
      </c>
      <c r="M47" s="52">
        <v>1546655</v>
      </c>
      <c r="N47" s="53">
        <v>1000000</v>
      </c>
      <c r="O47" s="51">
        <v>1.5466549999999999</v>
      </c>
      <c r="P47" s="52">
        <v>2461630</v>
      </c>
      <c r="Q47" s="53">
        <v>1400000</v>
      </c>
      <c r="R47" s="51">
        <v>1.7583071428571428</v>
      </c>
      <c r="S47" s="52">
        <v>2286275</v>
      </c>
      <c r="T47" s="53">
        <v>1400000</v>
      </c>
      <c r="U47" s="51">
        <v>1.6330535714285714</v>
      </c>
      <c r="V47" s="52">
        <v>1854115</v>
      </c>
      <c r="W47" s="53">
        <v>1400000</v>
      </c>
      <c r="X47" s="51">
        <v>1.3243678571428572</v>
      </c>
      <c r="Y47" s="52">
        <v>2156235</v>
      </c>
      <c r="Z47" s="53">
        <v>1400000</v>
      </c>
      <c r="AA47" s="51">
        <v>1.5401678571428572</v>
      </c>
      <c r="AB47" s="52">
        <v>1666980</v>
      </c>
      <c r="AC47" s="53">
        <v>1200000</v>
      </c>
      <c r="AD47" s="51">
        <v>1.3891500000000001</v>
      </c>
      <c r="AE47" s="54">
        <v>1515200</v>
      </c>
      <c r="AF47" s="65">
        <v>1300000</v>
      </c>
      <c r="AG47" s="66">
        <v>1.1655384615384616</v>
      </c>
      <c r="AH47" s="54">
        <v>1298440</v>
      </c>
      <c r="AI47" s="65">
        <v>1200000</v>
      </c>
      <c r="AJ47" s="66">
        <v>1.0820333333333334</v>
      </c>
      <c r="AK47" s="52">
        <v>1217660</v>
      </c>
      <c r="AL47" s="53">
        <v>1200000</v>
      </c>
      <c r="AM47" s="51">
        <v>1.0147166666666667</v>
      </c>
      <c r="AN47" s="52">
        <v>1297225</v>
      </c>
      <c r="AO47" s="53">
        <v>1050000</v>
      </c>
      <c r="AP47" s="51">
        <v>1.235452380952381</v>
      </c>
      <c r="AQ47" s="54">
        <f t="shared" si="0"/>
        <v>20011750</v>
      </c>
      <c r="AR47" s="54">
        <f t="shared" si="1"/>
        <v>14850000</v>
      </c>
      <c r="AS47" s="62">
        <v>1.3475925925925927</v>
      </c>
      <c r="AT47" s="80" t="s">
        <v>130</v>
      </c>
      <c r="AU47" s="75"/>
      <c r="AV47" s="76"/>
      <c r="AW47" s="44"/>
    </row>
    <row r="48" spans="1:49" s="57" customFormat="1" ht="20.25" customHeight="1">
      <c r="A48" s="44">
        <v>40</v>
      </c>
      <c r="B48" s="45" t="s">
        <v>48</v>
      </c>
      <c r="C48" s="46" t="s">
        <v>48</v>
      </c>
      <c r="D48" s="47" t="s">
        <v>131</v>
      </c>
      <c r="E48" s="47" t="s">
        <v>132</v>
      </c>
      <c r="F48" s="48">
        <v>45010</v>
      </c>
      <c r="G48" s="49">
        <v>943615</v>
      </c>
      <c r="H48" s="50">
        <v>800000</v>
      </c>
      <c r="I48" s="51">
        <v>1.1795187499999999</v>
      </c>
      <c r="J48" s="49">
        <v>709390</v>
      </c>
      <c r="K48" s="49">
        <v>950000</v>
      </c>
      <c r="L48" s="51">
        <v>0.74672631578947368</v>
      </c>
      <c r="M48" s="49">
        <v>752975</v>
      </c>
      <c r="N48" s="49">
        <v>950000</v>
      </c>
      <c r="O48" s="51">
        <v>0.7926052631578947</v>
      </c>
      <c r="P48" s="49">
        <v>2709340</v>
      </c>
      <c r="Q48" s="49">
        <v>950000</v>
      </c>
      <c r="R48" s="51">
        <v>2.8519368421052631</v>
      </c>
      <c r="S48" s="49">
        <v>4084140</v>
      </c>
      <c r="T48" s="49">
        <v>1150000</v>
      </c>
      <c r="U48" s="51">
        <v>3.5514260869565217</v>
      </c>
      <c r="V48" s="49">
        <v>1751565</v>
      </c>
      <c r="W48" s="49">
        <v>1250000</v>
      </c>
      <c r="X48" s="51">
        <v>1.4012519999999999</v>
      </c>
      <c r="Y48" s="49">
        <v>1396295</v>
      </c>
      <c r="Z48" s="49">
        <v>1250000</v>
      </c>
      <c r="AA48" s="51">
        <v>1.1170359999999999</v>
      </c>
      <c r="AB48" s="49">
        <v>1919985</v>
      </c>
      <c r="AC48" s="49">
        <v>1250000</v>
      </c>
      <c r="AD48" s="51">
        <v>1.5359879999999999</v>
      </c>
      <c r="AE48" s="49">
        <v>682285</v>
      </c>
      <c r="AF48" s="49">
        <v>1450000</v>
      </c>
      <c r="AG48" s="51">
        <v>0.47054137931034484</v>
      </c>
      <c r="AH48" s="49">
        <v>1253745</v>
      </c>
      <c r="AI48" s="49">
        <v>1250000</v>
      </c>
      <c r="AJ48" s="51">
        <v>1.002996</v>
      </c>
      <c r="AK48" s="49">
        <v>942765</v>
      </c>
      <c r="AL48" s="49">
        <v>1250000</v>
      </c>
      <c r="AM48" s="51">
        <v>0.75421199999999999</v>
      </c>
      <c r="AN48" s="52">
        <v>1046080</v>
      </c>
      <c r="AO48" s="53">
        <v>1000000</v>
      </c>
      <c r="AP48" s="51">
        <v>1.0460799999999999</v>
      </c>
      <c r="AQ48" s="54">
        <f t="shared" si="0"/>
        <v>18192180</v>
      </c>
      <c r="AR48" s="54">
        <f t="shared" si="1"/>
        <v>13500000</v>
      </c>
      <c r="AS48" s="62">
        <v>1.3475688888888888</v>
      </c>
      <c r="AT48" s="60"/>
      <c r="AV48" s="58"/>
      <c r="AW48" s="58"/>
    </row>
    <row r="49" spans="1:49" s="57" customFormat="1" ht="20.25" customHeight="1">
      <c r="A49" s="44">
        <v>41</v>
      </c>
      <c r="B49" s="45" t="s">
        <v>48</v>
      </c>
      <c r="C49" s="45" t="s">
        <v>48</v>
      </c>
      <c r="D49" s="47" t="s">
        <v>133</v>
      </c>
      <c r="E49" s="47" t="s">
        <v>134</v>
      </c>
      <c r="F49" s="48">
        <v>45145</v>
      </c>
      <c r="G49" s="54">
        <v>1898065</v>
      </c>
      <c r="H49" s="65">
        <v>1600000</v>
      </c>
      <c r="I49" s="66">
        <v>1.186290625</v>
      </c>
      <c r="J49" s="67">
        <v>1282390</v>
      </c>
      <c r="K49" s="53">
        <v>1900000</v>
      </c>
      <c r="L49" s="66">
        <v>0.6749421052631579</v>
      </c>
      <c r="M49" s="52">
        <v>2515800</v>
      </c>
      <c r="N49" s="53">
        <v>1900000</v>
      </c>
      <c r="O49" s="51">
        <v>1.3241052631578947</v>
      </c>
      <c r="P49" s="52">
        <v>3181440</v>
      </c>
      <c r="Q49" s="53">
        <v>1900000</v>
      </c>
      <c r="R49" s="51">
        <v>1.674442105263158</v>
      </c>
      <c r="S49" s="52">
        <v>3346000</v>
      </c>
      <c r="T49" s="53">
        <v>1900000</v>
      </c>
      <c r="U49" s="51">
        <v>1.7610526315789474</v>
      </c>
      <c r="V49" s="52">
        <v>2650610</v>
      </c>
      <c r="W49" s="53">
        <v>1600000</v>
      </c>
      <c r="X49" s="66">
        <v>1.65663125</v>
      </c>
      <c r="Y49" s="52">
        <v>2609335</v>
      </c>
      <c r="Z49" s="53">
        <v>1900000</v>
      </c>
      <c r="AA49" s="66">
        <v>1.3733342105263158</v>
      </c>
      <c r="AB49" s="52">
        <v>2539775</v>
      </c>
      <c r="AC49" s="53">
        <v>1900000</v>
      </c>
      <c r="AD49" s="51">
        <v>1.3367236842105263</v>
      </c>
      <c r="AE49" s="54">
        <v>2737085</v>
      </c>
      <c r="AF49" s="65">
        <v>2000000</v>
      </c>
      <c r="AG49" s="51">
        <v>1.3685425</v>
      </c>
      <c r="AH49" s="54">
        <v>609295</v>
      </c>
      <c r="AI49" s="65">
        <v>2200000</v>
      </c>
      <c r="AJ49" s="66">
        <v>0.27695227272727274</v>
      </c>
      <c r="AK49" s="54">
        <v>3235180</v>
      </c>
      <c r="AL49" s="65">
        <v>2200000</v>
      </c>
      <c r="AM49" s="66">
        <v>1.4705363636363635</v>
      </c>
      <c r="AN49" s="52">
        <v>3222505</v>
      </c>
      <c r="AO49" s="53">
        <v>1200000</v>
      </c>
      <c r="AP49" s="51">
        <v>2.6854208333333331</v>
      </c>
      <c r="AQ49" s="54">
        <f t="shared" si="0"/>
        <v>29827480</v>
      </c>
      <c r="AR49" s="54">
        <f t="shared" si="1"/>
        <v>22200000</v>
      </c>
      <c r="AS49" s="62">
        <v>1.3435801801801801</v>
      </c>
      <c r="AT49" s="60"/>
      <c r="AV49" s="58"/>
      <c r="AW49" s="58"/>
    </row>
    <row r="50" spans="1:49" s="57" customFormat="1" ht="20.25" customHeight="1">
      <c r="A50" s="44">
        <v>42</v>
      </c>
      <c r="B50" s="45" t="s">
        <v>48</v>
      </c>
      <c r="C50" s="45" t="s">
        <v>48</v>
      </c>
      <c r="D50" s="47" t="s">
        <v>135</v>
      </c>
      <c r="E50" s="81" t="s">
        <v>136</v>
      </c>
      <c r="F50" s="74" t="s">
        <v>137</v>
      </c>
      <c r="G50" s="52"/>
      <c r="H50" s="52"/>
      <c r="I50" s="51" t="e">
        <v>#DIV/0!</v>
      </c>
      <c r="J50" s="52">
        <v>544800</v>
      </c>
      <c r="K50" s="53">
        <v>372400</v>
      </c>
      <c r="L50" s="51">
        <v>1.4629430719656284</v>
      </c>
      <c r="M50" s="52">
        <v>2601395</v>
      </c>
      <c r="N50" s="53">
        <v>750000</v>
      </c>
      <c r="O50" s="51">
        <v>3.4685266666666665</v>
      </c>
      <c r="P50" s="52">
        <v>3476075</v>
      </c>
      <c r="Q50" s="53">
        <v>1500000</v>
      </c>
      <c r="R50" s="51">
        <v>2.3173833333333334</v>
      </c>
      <c r="S50" s="52">
        <v>2700305</v>
      </c>
      <c r="T50" s="53">
        <v>1800000</v>
      </c>
      <c r="U50" s="51">
        <v>1.5001694444444444</v>
      </c>
      <c r="V50" s="52">
        <v>1550595</v>
      </c>
      <c r="W50" s="52">
        <v>1900000</v>
      </c>
      <c r="X50" s="51">
        <v>0.81610263157894736</v>
      </c>
      <c r="Y50" s="52">
        <v>1297305</v>
      </c>
      <c r="Z50" s="53">
        <v>1700000</v>
      </c>
      <c r="AA50" s="51">
        <v>0.76312058823529416</v>
      </c>
      <c r="AB50" s="52">
        <v>1960460</v>
      </c>
      <c r="AC50" s="53">
        <v>1700000</v>
      </c>
      <c r="AD50" s="51">
        <v>1.1532117647058824</v>
      </c>
      <c r="AE50" s="52">
        <v>1134200</v>
      </c>
      <c r="AF50" s="53">
        <v>1600000</v>
      </c>
      <c r="AG50" s="51">
        <v>0.70887500000000003</v>
      </c>
      <c r="AH50" s="52">
        <v>1234075</v>
      </c>
      <c r="AI50" s="53">
        <v>1200000</v>
      </c>
      <c r="AJ50" s="51">
        <v>1.0283958333333334</v>
      </c>
      <c r="AK50" s="52">
        <v>1715160</v>
      </c>
      <c r="AL50" s="53">
        <v>1200000</v>
      </c>
      <c r="AM50" s="51">
        <v>1.4293</v>
      </c>
      <c r="AN50" s="52"/>
      <c r="AO50" s="53"/>
      <c r="AP50" s="51" t="e">
        <v>#DIV/0!</v>
      </c>
      <c r="AQ50" s="54">
        <f t="shared" si="0"/>
        <v>18214370</v>
      </c>
      <c r="AR50" s="54">
        <f t="shared" si="1"/>
        <v>13722400</v>
      </c>
      <c r="AS50" s="62">
        <v>1.3273457995685887</v>
      </c>
      <c r="AT50" s="60"/>
      <c r="AV50" s="58"/>
      <c r="AW50" s="58">
        <v>0.5</v>
      </c>
    </row>
    <row r="51" spans="1:49" s="60" customFormat="1" ht="20.25" customHeight="1">
      <c r="A51" s="44">
        <v>43</v>
      </c>
      <c r="B51" s="45" t="s">
        <v>27</v>
      </c>
      <c r="C51" s="46" t="s">
        <v>28</v>
      </c>
      <c r="D51" s="47" t="s">
        <v>138</v>
      </c>
      <c r="E51" s="47" t="s">
        <v>139</v>
      </c>
      <c r="F51" s="48">
        <v>44685</v>
      </c>
      <c r="G51" s="49">
        <v>1221050</v>
      </c>
      <c r="H51" s="50">
        <v>850000</v>
      </c>
      <c r="I51" s="51">
        <v>1.4365294117647058</v>
      </c>
      <c r="J51" s="49">
        <v>193260</v>
      </c>
      <c r="K51" s="49">
        <v>850000</v>
      </c>
      <c r="L51" s="51">
        <v>0.22736470588235294</v>
      </c>
      <c r="M51" s="49">
        <v>321035</v>
      </c>
      <c r="N51" s="49">
        <v>1000000</v>
      </c>
      <c r="O51" s="51">
        <v>0.32103500000000001</v>
      </c>
      <c r="P51" s="49">
        <v>1497750</v>
      </c>
      <c r="Q51" s="49">
        <v>1000000</v>
      </c>
      <c r="R51" s="51">
        <v>1.4977499999999999</v>
      </c>
      <c r="S51" s="49">
        <v>1553410</v>
      </c>
      <c r="T51" s="49">
        <v>1000000</v>
      </c>
      <c r="U51" s="51">
        <v>1.55341</v>
      </c>
      <c r="V51" s="49">
        <v>1734020</v>
      </c>
      <c r="W51" s="49">
        <v>900000</v>
      </c>
      <c r="X51" s="51">
        <v>1.9266888888888889</v>
      </c>
      <c r="Y51" s="49">
        <v>1074550</v>
      </c>
      <c r="Z51" s="49">
        <v>900000</v>
      </c>
      <c r="AA51" s="51">
        <v>1.1939444444444445</v>
      </c>
      <c r="AB51" s="49">
        <v>1044935</v>
      </c>
      <c r="AC51" s="49">
        <v>1000000</v>
      </c>
      <c r="AD51" s="51">
        <v>1.0449349999999999</v>
      </c>
      <c r="AE51" s="49">
        <v>2936600</v>
      </c>
      <c r="AF51" s="49">
        <v>1000000</v>
      </c>
      <c r="AG51" s="51">
        <v>2.9365999999999999</v>
      </c>
      <c r="AH51" s="49">
        <v>1258835</v>
      </c>
      <c r="AI51" s="49">
        <v>1000000</v>
      </c>
      <c r="AJ51" s="51">
        <v>1.2588349999999999</v>
      </c>
      <c r="AK51" s="49">
        <v>1264115</v>
      </c>
      <c r="AL51" s="49">
        <v>1150000</v>
      </c>
      <c r="AM51" s="51">
        <v>1.0992304347826087</v>
      </c>
      <c r="AN51" s="52">
        <v>1184075</v>
      </c>
      <c r="AO51" s="53">
        <v>900000</v>
      </c>
      <c r="AP51" s="51">
        <v>1.3156388888888888</v>
      </c>
      <c r="AQ51" s="54">
        <f t="shared" si="0"/>
        <v>15283635</v>
      </c>
      <c r="AR51" s="54">
        <f t="shared" si="1"/>
        <v>11550000</v>
      </c>
      <c r="AS51" s="62">
        <v>1.3232584415584416</v>
      </c>
      <c r="AT51" s="82" t="s">
        <v>140</v>
      </c>
      <c r="AU51" s="57"/>
      <c r="AV51" s="58"/>
      <c r="AW51" s="58"/>
    </row>
    <row r="52" spans="1:49" s="57" customFormat="1" ht="20.25" customHeight="1">
      <c r="A52" s="44">
        <v>44</v>
      </c>
      <c r="B52" s="45" t="s">
        <v>48</v>
      </c>
      <c r="C52" s="45" t="s">
        <v>48</v>
      </c>
      <c r="D52" s="73" t="s">
        <v>141</v>
      </c>
      <c r="E52" s="73" t="s">
        <v>142</v>
      </c>
      <c r="F52" s="74">
        <v>44203</v>
      </c>
      <c r="G52" s="52">
        <v>1377980</v>
      </c>
      <c r="H52" s="52">
        <v>1000000</v>
      </c>
      <c r="I52" s="51">
        <v>1.37798</v>
      </c>
      <c r="J52" s="52">
        <v>1022145</v>
      </c>
      <c r="K52" s="52">
        <v>1000000</v>
      </c>
      <c r="L52" s="51">
        <v>1.0221450000000001</v>
      </c>
      <c r="M52" s="52">
        <v>1214970</v>
      </c>
      <c r="N52" s="53">
        <v>1000000</v>
      </c>
      <c r="O52" s="51">
        <v>1.2149700000000001</v>
      </c>
      <c r="P52" s="52">
        <v>2786845</v>
      </c>
      <c r="Q52" s="53">
        <v>1000000</v>
      </c>
      <c r="R52" s="51">
        <v>2.786845</v>
      </c>
      <c r="S52" s="52">
        <v>2230115</v>
      </c>
      <c r="T52" s="52">
        <v>1000000</v>
      </c>
      <c r="U52" s="51">
        <v>2.2301150000000001</v>
      </c>
      <c r="V52" s="52">
        <v>1632220</v>
      </c>
      <c r="W52" s="52">
        <v>1000000</v>
      </c>
      <c r="X52" s="51">
        <v>1.63222</v>
      </c>
      <c r="Y52" s="52">
        <v>1046425</v>
      </c>
      <c r="Z52" s="53">
        <v>1000000</v>
      </c>
      <c r="AA52" s="51">
        <v>1.0464249999999999</v>
      </c>
      <c r="AB52" s="52">
        <v>1181710</v>
      </c>
      <c r="AC52" s="53">
        <v>1000000</v>
      </c>
      <c r="AD52" s="51">
        <v>1.18171</v>
      </c>
      <c r="AE52" s="52">
        <v>119280</v>
      </c>
      <c r="AF52" s="52">
        <v>1100000</v>
      </c>
      <c r="AG52" s="51">
        <v>0.10843636363636364</v>
      </c>
      <c r="AH52" s="52">
        <v>827175</v>
      </c>
      <c r="AI52" s="52">
        <v>800000</v>
      </c>
      <c r="AJ52" s="51">
        <v>1.0339687500000001</v>
      </c>
      <c r="AK52" s="52">
        <v>907915</v>
      </c>
      <c r="AL52" s="52">
        <v>900000</v>
      </c>
      <c r="AM52" s="51">
        <v>1.0087944444444445</v>
      </c>
      <c r="AN52" s="52">
        <v>1072315</v>
      </c>
      <c r="AO52" s="53">
        <v>900000</v>
      </c>
      <c r="AP52" s="51">
        <v>1.1914611111111111</v>
      </c>
      <c r="AQ52" s="54">
        <f t="shared" si="0"/>
        <v>15419095</v>
      </c>
      <c r="AR52" s="54">
        <f t="shared" si="1"/>
        <v>11700000</v>
      </c>
      <c r="AS52" s="62">
        <v>1.3178713675213676</v>
      </c>
      <c r="AT52" s="83"/>
      <c r="AU52" s="83"/>
      <c r="AV52" s="84"/>
      <c r="AW52" s="84"/>
    </row>
    <row r="53" spans="1:49" s="57" customFormat="1" ht="20.25" customHeight="1">
      <c r="A53" s="44">
        <v>45</v>
      </c>
      <c r="B53" s="45" t="s">
        <v>48</v>
      </c>
      <c r="C53" s="45" t="s">
        <v>48</v>
      </c>
      <c r="D53" s="47" t="s">
        <v>143</v>
      </c>
      <c r="E53" s="61" t="s">
        <v>144</v>
      </c>
      <c r="F53" s="69">
        <v>44477</v>
      </c>
      <c r="G53" s="52">
        <v>2293770</v>
      </c>
      <c r="H53" s="53">
        <v>2200000</v>
      </c>
      <c r="I53" s="51">
        <v>1.0426227272727273</v>
      </c>
      <c r="J53" s="52">
        <v>2174615</v>
      </c>
      <c r="K53" s="53">
        <v>2100000</v>
      </c>
      <c r="L53" s="51">
        <v>1.0355309523809524</v>
      </c>
      <c r="M53" s="52">
        <v>3193265</v>
      </c>
      <c r="N53" s="53">
        <v>2100000</v>
      </c>
      <c r="O53" s="51">
        <v>1.520602380952381</v>
      </c>
      <c r="P53" s="52">
        <v>8336700</v>
      </c>
      <c r="Q53" s="53">
        <v>2200000</v>
      </c>
      <c r="R53" s="51">
        <v>3.7894090909090909</v>
      </c>
      <c r="S53" s="52">
        <v>4096480</v>
      </c>
      <c r="T53" s="53">
        <v>2500000</v>
      </c>
      <c r="U53" s="51">
        <v>1.638592</v>
      </c>
      <c r="V53" s="52">
        <v>2156950</v>
      </c>
      <c r="W53" s="53">
        <v>2550000</v>
      </c>
      <c r="X53" s="51">
        <v>0.84586274509803927</v>
      </c>
      <c r="Y53" s="52">
        <v>2628700</v>
      </c>
      <c r="Z53" s="53">
        <v>2550000</v>
      </c>
      <c r="AA53" s="51">
        <v>1.0308627450980392</v>
      </c>
      <c r="AB53" s="52">
        <v>2338945</v>
      </c>
      <c r="AC53" s="53">
        <v>2250000</v>
      </c>
      <c r="AD53" s="51">
        <v>1.0395311111111112</v>
      </c>
      <c r="AE53" s="54">
        <v>1603130</v>
      </c>
      <c r="AF53" s="65">
        <v>2300000</v>
      </c>
      <c r="AG53" s="66">
        <v>0.69701304347826087</v>
      </c>
      <c r="AH53" s="54">
        <v>2134970</v>
      </c>
      <c r="AI53" s="65">
        <v>2000000</v>
      </c>
      <c r="AJ53" s="66">
        <v>1.067485</v>
      </c>
      <c r="AK53" s="52">
        <v>2050545</v>
      </c>
      <c r="AL53" s="53">
        <v>2000000</v>
      </c>
      <c r="AM53" s="51">
        <v>1.0252725</v>
      </c>
      <c r="AN53" s="52">
        <v>2226060</v>
      </c>
      <c r="AO53" s="53">
        <v>2100000</v>
      </c>
      <c r="AP53" s="51">
        <v>1.0600285714285713</v>
      </c>
      <c r="AQ53" s="54">
        <f t="shared" si="0"/>
        <v>35234130</v>
      </c>
      <c r="AR53" s="54">
        <f t="shared" si="1"/>
        <v>26850000</v>
      </c>
      <c r="AS53" s="62">
        <v>1.3122581005586593</v>
      </c>
      <c r="AV53" s="58"/>
      <c r="AW53" s="58"/>
    </row>
    <row r="54" spans="1:49" s="57" customFormat="1" ht="20.25" customHeight="1">
      <c r="A54" s="44">
        <v>46</v>
      </c>
      <c r="B54" s="45" t="s">
        <v>48</v>
      </c>
      <c r="C54" s="45" t="s">
        <v>48</v>
      </c>
      <c r="D54" s="47" t="s">
        <v>145</v>
      </c>
      <c r="E54" s="61" t="s">
        <v>146</v>
      </c>
      <c r="F54" s="48">
        <v>45128</v>
      </c>
      <c r="G54" s="52">
        <v>959050</v>
      </c>
      <c r="H54" s="53">
        <v>900000</v>
      </c>
      <c r="I54" s="66">
        <v>1.0656111111111111</v>
      </c>
      <c r="J54" s="52">
        <v>1242925</v>
      </c>
      <c r="K54" s="53">
        <v>950000</v>
      </c>
      <c r="L54" s="66">
        <v>1.3083421052631579</v>
      </c>
      <c r="M54" s="52">
        <v>1557775</v>
      </c>
      <c r="N54" s="53">
        <v>950000</v>
      </c>
      <c r="O54" s="66">
        <v>1.6397631578947369</v>
      </c>
      <c r="P54" s="52">
        <v>2407145</v>
      </c>
      <c r="Q54" s="53">
        <v>1800000</v>
      </c>
      <c r="R54" s="51">
        <v>1.3373027777777777</v>
      </c>
      <c r="S54" s="52">
        <v>2519100</v>
      </c>
      <c r="T54" s="53">
        <v>1800000</v>
      </c>
      <c r="U54" s="66">
        <v>1.3995</v>
      </c>
      <c r="V54" s="52">
        <v>2932590</v>
      </c>
      <c r="W54" s="53">
        <v>1700000</v>
      </c>
      <c r="X54" s="51">
        <v>1.7250529411764706</v>
      </c>
      <c r="Y54" s="52">
        <v>2544255</v>
      </c>
      <c r="Z54" s="53">
        <v>1550000</v>
      </c>
      <c r="AA54" s="51">
        <v>1.6414548387096775</v>
      </c>
      <c r="AB54" s="52">
        <v>1631700</v>
      </c>
      <c r="AC54" s="53">
        <v>1350000</v>
      </c>
      <c r="AD54" s="51">
        <v>1.2086666666666666</v>
      </c>
      <c r="AE54" s="54">
        <v>1144545</v>
      </c>
      <c r="AF54" s="65">
        <v>1350000</v>
      </c>
      <c r="AG54" s="66">
        <v>0.84781111111111107</v>
      </c>
      <c r="AH54" s="54">
        <v>1198630</v>
      </c>
      <c r="AI54" s="65">
        <v>1150000</v>
      </c>
      <c r="AJ54" s="51">
        <v>1.0422869565217392</v>
      </c>
      <c r="AK54" s="54">
        <v>1256510</v>
      </c>
      <c r="AL54" s="65">
        <v>1200000</v>
      </c>
      <c r="AM54" s="66">
        <v>1.0470916666666668</v>
      </c>
      <c r="AN54" s="52">
        <v>1001445</v>
      </c>
      <c r="AO54" s="53">
        <v>900000</v>
      </c>
      <c r="AP54" s="51">
        <v>1.1127166666666666</v>
      </c>
      <c r="AQ54" s="54">
        <f t="shared" si="0"/>
        <v>20395670</v>
      </c>
      <c r="AR54" s="54">
        <f t="shared" si="1"/>
        <v>15600000</v>
      </c>
      <c r="AS54" s="62">
        <v>1.3074147435897436</v>
      </c>
      <c r="AT54" s="60"/>
      <c r="AV54" s="58"/>
      <c r="AW54" s="58"/>
    </row>
    <row r="55" spans="1:49" s="75" customFormat="1" ht="20.25" customHeight="1">
      <c r="A55" s="44">
        <v>47</v>
      </c>
      <c r="B55" s="45" t="s">
        <v>48</v>
      </c>
      <c r="C55" s="85" t="s">
        <v>48</v>
      </c>
      <c r="D55" s="73" t="s">
        <v>147</v>
      </c>
      <c r="E55" s="73" t="s">
        <v>148</v>
      </c>
      <c r="F55" s="74">
        <v>43728</v>
      </c>
      <c r="G55" s="52">
        <v>1459295</v>
      </c>
      <c r="H55" s="53">
        <v>1700000</v>
      </c>
      <c r="I55" s="51">
        <v>0.85840882352941172</v>
      </c>
      <c r="J55" s="52">
        <v>1021860</v>
      </c>
      <c r="K55" s="52">
        <v>1500000</v>
      </c>
      <c r="L55" s="51">
        <v>0.68123999999999996</v>
      </c>
      <c r="M55" s="52">
        <v>2063545</v>
      </c>
      <c r="N55" s="53">
        <v>1300000</v>
      </c>
      <c r="O55" s="51">
        <v>1.5873423076923077</v>
      </c>
      <c r="P55" s="49">
        <v>3884400</v>
      </c>
      <c r="Q55" s="52">
        <v>2000000</v>
      </c>
      <c r="R55" s="51">
        <v>1.9421999999999999</v>
      </c>
      <c r="S55" s="52">
        <v>4742940</v>
      </c>
      <c r="T55" s="52">
        <v>2000000</v>
      </c>
      <c r="U55" s="51">
        <v>2.37147</v>
      </c>
      <c r="V55" s="52">
        <v>2602170</v>
      </c>
      <c r="W55" s="53">
        <v>2000000</v>
      </c>
      <c r="X55" s="51">
        <v>1.301085</v>
      </c>
      <c r="Y55" s="52">
        <v>1022365</v>
      </c>
      <c r="Z55" s="53">
        <v>1700000</v>
      </c>
      <c r="AA55" s="51">
        <v>0.60139117647058826</v>
      </c>
      <c r="AB55" s="52">
        <v>1518365</v>
      </c>
      <c r="AC55" s="53">
        <v>1500000</v>
      </c>
      <c r="AD55" s="51">
        <v>1.0122433333333334</v>
      </c>
      <c r="AE55" s="52">
        <v>1229730</v>
      </c>
      <c r="AF55" s="53">
        <v>1200000</v>
      </c>
      <c r="AG55" s="51">
        <v>1.024775</v>
      </c>
      <c r="AH55" s="52">
        <v>1512405</v>
      </c>
      <c r="AI55" s="52">
        <v>1150000</v>
      </c>
      <c r="AJ55" s="51">
        <v>1.3151347826086957</v>
      </c>
      <c r="AK55" s="52">
        <v>1767240</v>
      </c>
      <c r="AL55" s="53">
        <v>1250000</v>
      </c>
      <c r="AM55" s="51">
        <v>1.4137919999999999</v>
      </c>
      <c r="AN55" s="52">
        <v>1741485</v>
      </c>
      <c r="AO55" s="53">
        <v>1500000</v>
      </c>
      <c r="AP55" s="51">
        <v>1.16099</v>
      </c>
      <c r="AQ55" s="54">
        <f t="shared" si="0"/>
        <v>24565800</v>
      </c>
      <c r="AR55" s="54">
        <f t="shared" si="1"/>
        <v>18800000</v>
      </c>
      <c r="AS55" s="62">
        <v>1.3066914893617021</v>
      </c>
      <c r="AT55" s="60"/>
      <c r="AU55" s="57"/>
      <c r="AV55" s="58"/>
      <c r="AW55" s="58"/>
    </row>
    <row r="56" spans="1:49" s="57" customFormat="1" ht="20.25" customHeight="1">
      <c r="A56" s="44">
        <v>48</v>
      </c>
      <c r="B56" s="46" t="s">
        <v>32</v>
      </c>
      <c r="C56" s="46" t="s">
        <v>33</v>
      </c>
      <c r="D56" s="61" t="s">
        <v>149</v>
      </c>
      <c r="E56" s="61" t="s">
        <v>150</v>
      </c>
      <c r="F56" s="48">
        <v>44691</v>
      </c>
      <c r="G56" s="49">
        <v>186265</v>
      </c>
      <c r="H56" s="50">
        <v>1100000</v>
      </c>
      <c r="I56" s="51">
        <v>0.16933181818181819</v>
      </c>
      <c r="J56" s="49">
        <v>1181825</v>
      </c>
      <c r="K56" s="49">
        <v>1150000</v>
      </c>
      <c r="L56" s="51">
        <v>1.0276739130434782</v>
      </c>
      <c r="M56" s="49">
        <v>1267740</v>
      </c>
      <c r="N56" s="49">
        <v>1250000</v>
      </c>
      <c r="O56" s="51">
        <v>1.014192</v>
      </c>
      <c r="P56" s="49">
        <v>1860040</v>
      </c>
      <c r="Q56" s="49">
        <v>1100000</v>
      </c>
      <c r="R56" s="51">
        <v>1.6909454545454545</v>
      </c>
      <c r="S56" s="49">
        <v>2655740</v>
      </c>
      <c r="T56" s="49">
        <v>1300000</v>
      </c>
      <c r="U56" s="51">
        <v>2.042876923076923</v>
      </c>
      <c r="V56" s="49">
        <v>2649250</v>
      </c>
      <c r="W56" s="49">
        <v>1300000</v>
      </c>
      <c r="X56" s="51">
        <v>2.0378846153846153</v>
      </c>
      <c r="Y56" s="49">
        <v>2021620</v>
      </c>
      <c r="Z56" s="49">
        <v>1250000</v>
      </c>
      <c r="AA56" s="51">
        <v>1.6172960000000001</v>
      </c>
      <c r="AB56" s="49">
        <v>1502885</v>
      </c>
      <c r="AC56" s="49">
        <v>1250000</v>
      </c>
      <c r="AD56" s="51">
        <v>1.2023079999999999</v>
      </c>
      <c r="AE56" s="49">
        <v>440740</v>
      </c>
      <c r="AF56" s="49">
        <v>1250000</v>
      </c>
      <c r="AG56" s="51">
        <v>0.35259200000000002</v>
      </c>
      <c r="AH56" s="49">
        <v>1199380</v>
      </c>
      <c r="AI56" s="49">
        <v>1000000</v>
      </c>
      <c r="AJ56" s="51">
        <v>1.1993799999999999</v>
      </c>
      <c r="AK56" s="49">
        <v>1891645</v>
      </c>
      <c r="AL56" s="49">
        <v>1000000</v>
      </c>
      <c r="AM56" s="51">
        <v>1.891645</v>
      </c>
      <c r="AN56" s="52">
        <v>1370075</v>
      </c>
      <c r="AO56" s="53">
        <v>1000000</v>
      </c>
      <c r="AP56" s="51">
        <v>1.3700749999999999</v>
      </c>
      <c r="AQ56" s="54">
        <f t="shared" si="0"/>
        <v>18227205</v>
      </c>
      <c r="AR56" s="54">
        <f t="shared" si="1"/>
        <v>13950000</v>
      </c>
      <c r="AS56" s="62">
        <v>1.3066096774193547</v>
      </c>
      <c r="AT56" s="60"/>
      <c r="AV56" s="58"/>
      <c r="AW56" s="58">
        <v>1.5</v>
      </c>
    </row>
    <row r="57" spans="1:49" s="88" customFormat="1" ht="20.25" customHeight="1">
      <c r="A57" s="44">
        <v>49</v>
      </c>
      <c r="B57" s="45" t="s">
        <v>36</v>
      </c>
      <c r="C57" s="46" t="s">
        <v>37</v>
      </c>
      <c r="D57" s="61" t="s">
        <v>151</v>
      </c>
      <c r="E57" s="61" t="s">
        <v>152</v>
      </c>
      <c r="F57" s="48" t="s">
        <v>153</v>
      </c>
      <c r="G57" s="49">
        <v>1624875</v>
      </c>
      <c r="H57" s="50">
        <v>1200000</v>
      </c>
      <c r="I57" s="51">
        <v>1.3540624999999999</v>
      </c>
      <c r="J57" s="49">
        <v>1021685</v>
      </c>
      <c r="K57" s="49">
        <v>1200000</v>
      </c>
      <c r="L57" s="51">
        <v>0.85140416666666663</v>
      </c>
      <c r="M57" s="49">
        <v>916440</v>
      </c>
      <c r="N57" s="49">
        <v>1350000</v>
      </c>
      <c r="O57" s="51">
        <v>0.67884444444444447</v>
      </c>
      <c r="P57" s="49">
        <v>1408215</v>
      </c>
      <c r="Q57" s="49">
        <v>1400000</v>
      </c>
      <c r="R57" s="51">
        <v>1.0058678571428572</v>
      </c>
      <c r="S57" s="49">
        <v>1804225</v>
      </c>
      <c r="T57" s="49">
        <v>800000</v>
      </c>
      <c r="U57" s="51">
        <v>2.2552812499999999</v>
      </c>
      <c r="V57" s="49">
        <v>1350715</v>
      </c>
      <c r="W57" s="49">
        <v>850000</v>
      </c>
      <c r="X57" s="51">
        <v>1.5890764705882352</v>
      </c>
      <c r="Y57" s="49">
        <v>1083770</v>
      </c>
      <c r="Z57" s="49">
        <v>800000</v>
      </c>
      <c r="AA57" s="51">
        <v>1.3547125</v>
      </c>
      <c r="AB57" s="49">
        <v>1242195</v>
      </c>
      <c r="AC57" s="49">
        <v>850000</v>
      </c>
      <c r="AD57" s="51">
        <v>1.4614058823529412</v>
      </c>
      <c r="AE57" s="49">
        <v>1218970</v>
      </c>
      <c r="AF57" s="49">
        <v>1000000</v>
      </c>
      <c r="AG57" s="51">
        <v>1.2189700000000001</v>
      </c>
      <c r="AH57" s="49">
        <v>1562955</v>
      </c>
      <c r="AI57" s="49">
        <v>850000</v>
      </c>
      <c r="AJ57" s="51">
        <v>1.838770588235294</v>
      </c>
      <c r="AK57" s="49">
        <v>1464430</v>
      </c>
      <c r="AL57" s="49">
        <v>1050000</v>
      </c>
      <c r="AM57" s="51">
        <v>1.394695238095238</v>
      </c>
      <c r="AN57" s="52">
        <v>1335440</v>
      </c>
      <c r="AO57" s="53">
        <v>1000000</v>
      </c>
      <c r="AP57" s="51">
        <v>1.33544</v>
      </c>
      <c r="AQ57" s="54">
        <f t="shared" si="0"/>
        <v>16033915</v>
      </c>
      <c r="AR57" s="54">
        <f t="shared" si="1"/>
        <v>12350000</v>
      </c>
      <c r="AS57" s="62">
        <v>1.2982927125506072</v>
      </c>
      <c r="AT57" s="86"/>
      <c r="AU57" s="72"/>
      <c r="AV57" s="87"/>
      <c r="AW57" s="87"/>
    </row>
    <row r="58" spans="1:49" s="88" customFormat="1" ht="20.25" customHeight="1">
      <c r="A58" s="44">
        <v>50</v>
      </c>
      <c r="B58" s="45" t="s">
        <v>48</v>
      </c>
      <c r="C58" s="45" t="s">
        <v>48</v>
      </c>
      <c r="D58" s="73" t="s">
        <v>154</v>
      </c>
      <c r="E58" s="73" t="s">
        <v>155</v>
      </c>
      <c r="F58" s="74" t="s">
        <v>156</v>
      </c>
      <c r="G58" s="52">
        <v>587830</v>
      </c>
      <c r="H58" s="52">
        <v>700000</v>
      </c>
      <c r="I58" s="51">
        <v>0.83975714285714287</v>
      </c>
      <c r="J58" s="52">
        <v>1087365</v>
      </c>
      <c r="K58" s="53">
        <v>700000</v>
      </c>
      <c r="L58" s="51">
        <v>1.5533785714285715</v>
      </c>
      <c r="M58" s="52">
        <v>831575</v>
      </c>
      <c r="N58" s="53">
        <v>800000</v>
      </c>
      <c r="O58" s="51">
        <v>1.0394687499999999</v>
      </c>
      <c r="P58" s="52">
        <v>2016860</v>
      </c>
      <c r="Q58" s="53">
        <v>1000000</v>
      </c>
      <c r="R58" s="51">
        <v>2.0168599999999999</v>
      </c>
      <c r="S58" s="52">
        <v>3244540</v>
      </c>
      <c r="T58" s="53">
        <v>1000000</v>
      </c>
      <c r="U58" s="51">
        <v>3.2445400000000002</v>
      </c>
      <c r="V58" s="52">
        <v>1109785</v>
      </c>
      <c r="W58" s="52">
        <v>1100000</v>
      </c>
      <c r="X58" s="51">
        <v>1.0088954545454545</v>
      </c>
      <c r="Y58" s="52">
        <v>644390</v>
      </c>
      <c r="Z58" s="53">
        <v>1000000</v>
      </c>
      <c r="AA58" s="51">
        <v>0.64439000000000002</v>
      </c>
      <c r="AB58" s="52">
        <v>1803260</v>
      </c>
      <c r="AC58" s="53">
        <v>1000000</v>
      </c>
      <c r="AD58" s="51">
        <v>1.8032600000000001</v>
      </c>
      <c r="AE58" s="52">
        <v>563705</v>
      </c>
      <c r="AF58" s="53">
        <v>1100000</v>
      </c>
      <c r="AG58" s="51">
        <v>0.51245909090909092</v>
      </c>
      <c r="AH58" s="52">
        <v>770085</v>
      </c>
      <c r="AI58" s="53">
        <v>900000</v>
      </c>
      <c r="AJ58" s="51">
        <v>0.85565000000000002</v>
      </c>
      <c r="AK58" s="52">
        <v>477605</v>
      </c>
      <c r="AL58" s="53">
        <v>900000</v>
      </c>
      <c r="AM58" s="51">
        <v>0.53067222222222221</v>
      </c>
      <c r="AN58" s="52">
        <v>1063255</v>
      </c>
      <c r="AO58" s="53">
        <v>750000</v>
      </c>
      <c r="AP58" s="51">
        <v>1.4176733333333333</v>
      </c>
      <c r="AQ58" s="54">
        <f t="shared" si="0"/>
        <v>14200255</v>
      </c>
      <c r="AR58" s="54">
        <f t="shared" si="1"/>
        <v>10950000</v>
      </c>
      <c r="AS58" s="62">
        <v>1.2968269406392694</v>
      </c>
      <c r="AT58" s="60"/>
      <c r="AU58" s="57"/>
      <c r="AV58" s="58"/>
      <c r="AW58" s="58">
        <v>1</v>
      </c>
    </row>
    <row r="59" spans="1:49" s="88" customFormat="1" ht="20.25" customHeight="1">
      <c r="A59" s="44">
        <v>51</v>
      </c>
      <c r="B59" s="45" t="s">
        <v>48</v>
      </c>
      <c r="C59" s="45" t="s">
        <v>48</v>
      </c>
      <c r="D59" s="47" t="s">
        <v>157</v>
      </c>
      <c r="E59" s="61" t="s">
        <v>158</v>
      </c>
      <c r="F59" s="70">
        <v>42614</v>
      </c>
      <c r="G59" s="52">
        <v>3463515</v>
      </c>
      <c r="H59" s="53">
        <v>3000000</v>
      </c>
      <c r="I59" s="51">
        <v>1.1545049999999999</v>
      </c>
      <c r="J59" s="52">
        <v>2669585</v>
      </c>
      <c r="K59" s="53">
        <v>2500000</v>
      </c>
      <c r="L59" s="51">
        <v>1.0678339999999999</v>
      </c>
      <c r="M59" s="52">
        <v>3596455</v>
      </c>
      <c r="N59" s="53">
        <v>3500000</v>
      </c>
      <c r="O59" s="51">
        <v>1.0275585714285713</v>
      </c>
      <c r="P59" s="52">
        <v>6036555</v>
      </c>
      <c r="Q59" s="53">
        <v>2500000</v>
      </c>
      <c r="R59" s="51">
        <v>2.414622</v>
      </c>
      <c r="S59" s="52">
        <v>4463420</v>
      </c>
      <c r="T59" s="53">
        <v>2500000</v>
      </c>
      <c r="U59" s="51">
        <v>1.7853680000000001</v>
      </c>
      <c r="V59" s="52">
        <v>3383695</v>
      </c>
      <c r="W59" s="53">
        <v>2500000</v>
      </c>
      <c r="X59" s="51">
        <v>1.353478</v>
      </c>
      <c r="Y59" s="52">
        <v>2800540</v>
      </c>
      <c r="Z59" s="53">
        <v>2500000</v>
      </c>
      <c r="AA59" s="51">
        <v>1.1202160000000001</v>
      </c>
      <c r="AB59" s="52">
        <v>2372540</v>
      </c>
      <c r="AC59" s="53">
        <v>2300000</v>
      </c>
      <c r="AD59" s="51">
        <v>1.0315391304347825</v>
      </c>
      <c r="AE59" s="54">
        <v>3394600</v>
      </c>
      <c r="AF59" s="65">
        <v>2500000</v>
      </c>
      <c r="AG59" s="66">
        <v>1.3578399999999999</v>
      </c>
      <c r="AH59" s="54">
        <v>2549840</v>
      </c>
      <c r="AI59" s="65">
        <v>2400000</v>
      </c>
      <c r="AJ59" s="66">
        <v>1.0624333333333333</v>
      </c>
      <c r="AK59" s="52">
        <v>2702590</v>
      </c>
      <c r="AL59" s="53">
        <v>2500000</v>
      </c>
      <c r="AM59" s="51">
        <v>1.0810360000000001</v>
      </c>
      <c r="AN59" s="52">
        <v>2533095</v>
      </c>
      <c r="AO59" s="53">
        <v>2500000</v>
      </c>
      <c r="AP59" s="51">
        <v>1.0132380000000001</v>
      </c>
      <c r="AQ59" s="54">
        <f t="shared" si="0"/>
        <v>39966430</v>
      </c>
      <c r="AR59" s="54">
        <f t="shared" si="1"/>
        <v>31200000</v>
      </c>
      <c r="AS59" s="62">
        <v>1.2809753205128205</v>
      </c>
      <c r="AT59" s="60"/>
      <c r="AU59" s="57"/>
      <c r="AV59" s="58"/>
      <c r="AW59" s="58"/>
    </row>
    <row r="60" spans="1:49" s="88" customFormat="1" ht="20.25" customHeight="1">
      <c r="A60" s="44">
        <v>52</v>
      </c>
      <c r="B60" s="45" t="s">
        <v>48</v>
      </c>
      <c r="C60" s="45" t="s">
        <v>48</v>
      </c>
      <c r="D60" s="47" t="s">
        <v>159</v>
      </c>
      <c r="E60" s="47" t="s">
        <v>160</v>
      </c>
      <c r="F60" s="48">
        <v>41353</v>
      </c>
      <c r="G60" s="54">
        <v>3322355</v>
      </c>
      <c r="H60" s="65">
        <v>5500000</v>
      </c>
      <c r="I60" s="66">
        <v>0.60406454545454547</v>
      </c>
      <c r="J60" s="67">
        <v>5810865</v>
      </c>
      <c r="K60" s="53">
        <v>5400000</v>
      </c>
      <c r="L60" s="66">
        <v>1.0760861111111111</v>
      </c>
      <c r="M60" s="52">
        <v>7180285</v>
      </c>
      <c r="N60" s="53">
        <v>5400000</v>
      </c>
      <c r="O60" s="51">
        <v>1.3296824074074074</v>
      </c>
      <c r="P60" s="52">
        <v>13202165</v>
      </c>
      <c r="Q60" s="53">
        <v>5600000</v>
      </c>
      <c r="R60" s="51">
        <v>2.3575294642857143</v>
      </c>
      <c r="S60" s="52">
        <v>10106470</v>
      </c>
      <c r="T60" s="53">
        <v>5600000</v>
      </c>
      <c r="U60" s="51">
        <v>1.8047267857142857</v>
      </c>
      <c r="V60" s="52">
        <v>7901280</v>
      </c>
      <c r="W60" s="53">
        <v>5500000</v>
      </c>
      <c r="X60" s="66">
        <v>1.4365963636363637</v>
      </c>
      <c r="Y60" s="52">
        <v>5785035</v>
      </c>
      <c r="Z60" s="53">
        <v>5500000</v>
      </c>
      <c r="AA60" s="66">
        <v>1.0518245454545454</v>
      </c>
      <c r="AB60" s="52">
        <v>6687340</v>
      </c>
      <c r="AC60" s="53">
        <v>5500000</v>
      </c>
      <c r="AD60" s="51">
        <v>1.2158800000000001</v>
      </c>
      <c r="AE60" s="54">
        <v>7405920</v>
      </c>
      <c r="AF60" s="65">
        <v>5500000</v>
      </c>
      <c r="AG60" s="51">
        <v>1.346530909090909</v>
      </c>
      <c r="AH60" s="54">
        <v>7308040</v>
      </c>
      <c r="AI60" s="65">
        <v>5500000</v>
      </c>
      <c r="AJ60" s="66">
        <v>1.3287345454545454</v>
      </c>
      <c r="AK60" s="54">
        <v>6714220</v>
      </c>
      <c r="AL60" s="65">
        <v>6100000</v>
      </c>
      <c r="AM60" s="66">
        <v>1.1006918032786885</v>
      </c>
      <c r="AN60" s="52">
        <v>3727510</v>
      </c>
      <c r="AO60" s="53">
        <v>5500000</v>
      </c>
      <c r="AP60" s="51">
        <v>0.67772909090909095</v>
      </c>
      <c r="AQ60" s="54">
        <f t="shared" si="0"/>
        <v>85151485</v>
      </c>
      <c r="AR60" s="54">
        <f t="shared" si="1"/>
        <v>66600000</v>
      </c>
      <c r="AS60" s="62">
        <v>1.2785508258258258</v>
      </c>
      <c r="AT60" s="89" t="s">
        <v>161</v>
      </c>
      <c r="AU60" s="57"/>
      <c r="AV60" s="58"/>
      <c r="AW60" s="58"/>
    </row>
    <row r="61" spans="1:49" s="75" customFormat="1" ht="20.25" customHeight="1">
      <c r="A61" s="44">
        <v>53</v>
      </c>
      <c r="B61" s="45" t="s">
        <v>32</v>
      </c>
      <c r="C61" s="46" t="s">
        <v>69</v>
      </c>
      <c r="D61" s="61" t="s">
        <v>162</v>
      </c>
      <c r="E61" s="61" t="s">
        <v>163</v>
      </c>
      <c r="F61" s="48">
        <v>41704</v>
      </c>
      <c r="G61" s="49">
        <v>1173325</v>
      </c>
      <c r="H61" s="50">
        <v>1400000</v>
      </c>
      <c r="I61" s="51">
        <v>0.83808928571428576</v>
      </c>
      <c r="J61" s="49">
        <v>1369810</v>
      </c>
      <c r="K61" s="49">
        <v>1350000</v>
      </c>
      <c r="L61" s="51">
        <v>1.0146740740740741</v>
      </c>
      <c r="M61" s="49">
        <v>1496185</v>
      </c>
      <c r="N61" s="49">
        <v>1350000</v>
      </c>
      <c r="O61" s="51">
        <v>1.1082851851851852</v>
      </c>
      <c r="P61" s="49">
        <v>2471690</v>
      </c>
      <c r="Q61" s="49">
        <v>1300000</v>
      </c>
      <c r="R61" s="51">
        <v>1.9013</v>
      </c>
      <c r="S61" s="49">
        <v>2287480</v>
      </c>
      <c r="T61" s="49">
        <v>1400000</v>
      </c>
      <c r="U61" s="51">
        <v>1.6339142857142857</v>
      </c>
      <c r="V61" s="49">
        <v>1993410</v>
      </c>
      <c r="W61" s="49">
        <v>1400000</v>
      </c>
      <c r="X61" s="51">
        <v>1.4238642857142858</v>
      </c>
      <c r="Y61" s="49">
        <v>1888845</v>
      </c>
      <c r="Z61" s="49">
        <v>1400000</v>
      </c>
      <c r="AA61" s="51">
        <v>1.349175</v>
      </c>
      <c r="AB61" s="49">
        <v>1475685</v>
      </c>
      <c r="AC61" s="49">
        <v>1400000</v>
      </c>
      <c r="AD61" s="51">
        <v>1.0540607142857144</v>
      </c>
      <c r="AE61" s="49">
        <v>1364755</v>
      </c>
      <c r="AF61" s="49">
        <v>1200000</v>
      </c>
      <c r="AG61" s="51">
        <v>1.1372958333333334</v>
      </c>
      <c r="AH61" s="49">
        <v>1506460</v>
      </c>
      <c r="AI61" s="49">
        <v>1100000</v>
      </c>
      <c r="AJ61" s="51">
        <v>1.369509090909091</v>
      </c>
      <c r="AK61" s="49">
        <v>1475055</v>
      </c>
      <c r="AL61" s="49">
        <v>1200000</v>
      </c>
      <c r="AM61" s="51">
        <v>1.2292125</v>
      </c>
      <c r="AN61" s="52">
        <v>1439105</v>
      </c>
      <c r="AO61" s="53">
        <v>1100000</v>
      </c>
      <c r="AP61" s="51">
        <v>1.3082772727272727</v>
      </c>
      <c r="AQ61" s="54">
        <f t="shared" si="0"/>
        <v>19941805</v>
      </c>
      <c r="AR61" s="54">
        <f t="shared" si="1"/>
        <v>15600000</v>
      </c>
      <c r="AS61" s="62">
        <v>1.2783208333333334</v>
      </c>
      <c r="AT61" s="60"/>
      <c r="AU61" s="57"/>
      <c r="AV61" s="58"/>
      <c r="AW61" s="58"/>
    </row>
    <row r="62" spans="1:49" s="83" customFormat="1" ht="20.25" customHeight="1">
      <c r="A62" s="44">
        <v>54</v>
      </c>
      <c r="B62" s="45" t="s">
        <v>48</v>
      </c>
      <c r="C62" s="45" t="s">
        <v>48</v>
      </c>
      <c r="D62" s="47" t="s">
        <v>164</v>
      </c>
      <c r="E62" s="61" t="s">
        <v>165</v>
      </c>
      <c r="F62" s="48">
        <v>45167</v>
      </c>
      <c r="G62" s="52">
        <v>1123040</v>
      </c>
      <c r="H62" s="53">
        <v>900000</v>
      </c>
      <c r="I62" s="66">
        <v>1.2478222222222222</v>
      </c>
      <c r="J62" s="52">
        <v>799180</v>
      </c>
      <c r="K62" s="53">
        <v>1200000</v>
      </c>
      <c r="L62" s="66">
        <v>0.66598333333333337</v>
      </c>
      <c r="M62" s="52">
        <v>1604570</v>
      </c>
      <c r="N62" s="53">
        <v>1150000</v>
      </c>
      <c r="O62" s="66">
        <v>1.3952782608695653</v>
      </c>
      <c r="P62" s="52">
        <v>2110445</v>
      </c>
      <c r="Q62" s="53">
        <v>1500000</v>
      </c>
      <c r="R62" s="51">
        <v>1.4069633333333333</v>
      </c>
      <c r="S62" s="52">
        <v>3068335</v>
      </c>
      <c r="T62" s="53">
        <v>1500000</v>
      </c>
      <c r="U62" s="66">
        <v>2.0455566666666667</v>
      </c>
      <c r="V62" s="52">
        <v>1814900</v>
      </c>
      <c r="W62" s="53">
        <v>1600000</v>
      </c>
      <c r="X62" s="51">
        <v>1.1343125000000001</v>
      </c>
      <c r="Y62" s="52">
        <v>1177190</v>
      </c>
      <c r="Z62" s="53">
        <v>1400000</v>
      </c>
      <c r="AA62" s="51">
        <v>0.84084999999999999</v>
      </c>
      <c r="AB62" s="52">
        <v>1554675</v>
      </c>
      <c r="AC62" s="53">
        <v>1400000</v>
      </c>
      <c r="AD62" s="51">
        <v>1.1104821428571428</v>
      </c>
      <c r="AE62" s="54">
        <v>1936275</v>
      </c>
      <c r="AF62" s="65">
        <v>1400000</v>
      </c>
      <c r="AG62" s="66">
        <v>1.3830535714285714</v>
      </c>
      <c r="AH62" s="54">
        <v>1765335</v>
      </c>
      <c r="AI62" s="65">
        <v>1400000</v>
      </c>
      <c r="AJ62" s="51">
        <v>1.2609535714285713</v>
      </c>
      <c r="AK62" s="54">
        <v>1513410</v>
      </c>
      <c r="AL62" s="65">
        <v>1550000</v>
      </c>
      <c r="AM62" s="66">
        <v>0.9763935483870968</v>
      </c>
      <c r="AN62" s="52">
        <v>1678580</v>
      </c>
      <c r="AO62" s="53">
        <v>900000</v>
      </c>
      <c r="AP62" s="51">
        <v>1.8650888888888888</v>
      </c>
      <c r="AQ62" s="54">
        <f t="shared" si="0"/>
        <v>20145935</v>
      </c>
      <c r="AR62" s="54">
        <f t="shared" si="1"/>
        <v>15900000</v>
      </c>
      <c r="AS62" s="62">
        <v>1.2670399371069183</v>
      </c>
      <c r="AT62" s="60"/>
      <c r="AU62" s="57"/>
      <c r="AV62" s="58"/>
      <c r="AW62" s="58">
        <v>1</v>
      </c>
    </row>
    <row r="63" spans="1:49" s="59" customFormat="1" ht="20.25" customHeight="1">
      <c r="A63" s="44">
        <v>55</v>
      </c>
      <c r="B63" s="45" t="s">
        <v>36</v>
      </c>
      <c r="C63" s="46" t="s">
        <v>37</v>
      </c>
      <c r="D63" s="47" t="s">
        <v>166</v>
      </c>
      <c r="E63" s="47" t="s">
        <v>167</v>
      </c>
      <c r="F63" s="48" t="s">
        <v>168</v>
      </c>
      <c r="G63" s="49">
        <v>1277765</v>
      </c>
      <c r="H63" s="50">
        <v>1200000</v>
      </c>
      <c r="I63" s="51">
        <v>1.0648041666666668</v>
      </c>
      <c r="J63" s="49">
        <v>1250580</v>
      </c>
      <c r="K63" s="49">
        <v>1350000</v>
      </c>
      <c r="L63" s="51">
        <v>0.9263555555555556</v>
      </c>
      <c r="M63" s="49">
        <v>2017325</v>
      </c>
      <c r="N63" s="49">
        <v>1350000</v>
      </c>
      <c r="O63" s="51">
        <v>1.4943148148148149</v>
      </c>
      <c r="P63" s="49">
        <v>2235370</v>
      </c>
      <c r="Q63" s="49">
        <v>1350000</v>
      </c>
      <c r="R63" s="51">
        <v>1.6558296296296295</v>
      </c>
      <c r="S63" s="49">
        <v>3030400</v>
      </c>
      <c r="T63" s="49">
        <v>1350000</v>
      </c>
      <c r="U63" s="51">
        <v>2.2447407407407409</v>
      </c>
      <c r="V63" s="49">
        <v>1563680</v>
      </c>
      <c r="W63" s="49">
        <v>1450000</v>
      </c>
      <c r="X63" s="51">
        <v>1.0784</v>
      </c>
      <c r="Y63" s="49">
        <v>2349650</v>
      </c>
      <c r="Z63" s="49">
        <v>1450000</v>
      </c>
      <c r="AA63" s="51">
        <v>1.6204482758620691</v>
      </c>
      <c r="AB63" s="49">
        <v>2337265</v>
      </c>
      <c r="AC63" s="49">
        <v>1550000</v>
      </c>
      <c r="AD63" s="51">
        <v>1.5079129032258065</v>
      </c>
      <c r="AE63" s="49">
        <v>1302865</v>
      </c>
      <c r="AF63" s="49">
        <v>1650000</v>
      </c>
      <c r="AG63" s="51">
        <v>0.78961515151515149</v>
      </c>
      <c r="AH63" s="49">
        <v>994240</v>
      </c>
      <c r="AI63" s="49">
        <v>1500000</v>
      </c>
      <c r="AJ63" s="51">
        <v>0.66282666666666668</v>
      </c>
      <c r="AK63" s="49">
        <v>1575340</v>
      </c>
      <c r="AL63" s="49">
        <v>1500000</v>
      </c>
      <c r="AM63" s="51">
        <v>1.0502266666666666</v>
      </c>
      <c r="AN63" s="52">
        <v>1287420</v>
      </c>
      <c r="AO63" s="53">
        <v>1150000</v>
      </c>
      <c r="AP63" s="51">
        <v>1.119495652173913</v>
      </c>
      <c r="AQ63" s="54">
        <f t="shared" si="0"/>
        <v>21221900</v>
      </c>
      <c r="AR63" s="54">
        <f t="shared" si="1"/>
        <v>16850000</v>
      </c>
      <c r="AS63" s="62">
        <v>1.2594599406528191</v>
      </c>
      <c r="AT63" s="60"/>
      <c r="AU63" s="57"/>
      <c r="AV63" s="58"/>
      <c r="AW63" s="58"/>
    </row>
    <row r="64" spans="1:49" s="57" customFormat="1" ht="20.25" customHeight="1">
      <c r="A64" s="44">
        <v>56</v>
      </c>
      <c r="B64" s="90" t="s">
        <v>48</v>
      </c>
      <c r="C64" s="90" t="s">
        <v>48</v>
      </c>
      <c r="D64" s="91" t="s">
        <v>169</v>
      </c>
      <c r="E64" s="92" t="s">
        <v>170</v>
      </c>
      <c r="F64" s="93">
        <v>44873</v>
      </c>
      <c r="G64" s="94">
        <v>1431835</v>
      </c>
      <c r="H64" s="95">
        <v>1700000</v>
      </c>
      <c r="I64" s="96">
        <v>0.84225588235294113</v>
      </c>
      <c r="J64" s="94">
        <v>1343610</v>
      </c>
      <c r="K64" s="95">
        <v>1600000</v>
      </c>
      <c r="L64" s="96">
        <v>0.83975624999999998</v>
      </c>
      <c r="M64" s="94">
        <v>2174835</v>
      </c>
      <c r="N64" s="95">
        <v>1600000</v>
      </c>
      <c r="O64" s="96">
        <v>1.3592718749999999</v>
      </c>
      <c r="P64" s="94">
        <v>6069842</v>
      </c>
      <c r="Q64" s="95">
        <v>2000000</v>
      </c>
      <c r="R64" s="96">
        <v>3.0349210000000002</v>
      </c>
      <c r="S64" s="94">
        <v>4158070</v>
      </c>
      <c r="T64" s="95">
        <v>2300000</v>
      </c>
      <c r="U64" s="96">
        <v>1.8078565217391305</v>
      </c>
      <c r="V64" s="94">
        <v>2734220</v>
      </c>
      <c r="W64" s="95">
        <v>2400000</v>
      </c>
      <c r="X64" s="96">
        <v>1.1392583333333333</v>
      </c>
      <c r="Y64" s="94">
        <v>2033055</v>
      </c>
      <c r="Z64" s="95">
        <v>2400000</v>
      </c>
      <c r="AA64" s="96">
        <v>0.84710624999999995</v>
      </c>
      <c r="AB64" s="94">
        <v>2709415</v>
      </c>
      <c r="AC64" s="95">
        <v>2300000</v>
      </c>
      <c r="AD64" s="96">
        <v>1.1780065217391305</v>
      </c>
      <c r="AE64" s="97">
        <v>1677010</v>
      </c>
      <c r="AF64" s="98">
        <v>2400000</v>
      </c>
      <c r="AG64" s="99">
        <v>0.69875416666666668</v>
      </c>
      <c r="AH64" s="97">
        <v>2251790</v>
      </c>
      <c r="AI64" s="98">
        <v>2050000</v>
      </c>
      <c r="AJ64" s="99">
        <v>1.0984341463414635</v>
      </c>
      <c r="AK64" s="94">
        <v>2173795</v>
      </c>
      <c r="AL64" s="95">
        <v>2100000</v>
      </c>
      <c r="AM64" s="96">
        <v>1.0351404761904761</v>
      </c>
      <c r="AN64" s="94">
        <v>1965055</v>
      </c>
      <c r="AO64" s="95">
        <v>1800000</v>
      </c>
      <c r="AP64" s="96">
        <v>1.0916972222222223</v>
      </c>
      <c r="AQ64" s="97">
        <f t="shared" si="0"/>
        <v>30722532</v>
      </c>
      <c r="AR64" s="97">
        <f t="shared" si="1"/>
        <v>24650000</v>
      </c>
      <c r="AS64" s="100">
        <v>1.246350182555781</v>
      </c>
      <c r="AT64" s="80" t="s">
        <v>171</v>
      </c>
      <c r="AV64" s="58"/>
      <c r="AW64" s="71"/>
    </row>
    <row r="65" spans="1:49" s="59" customFormat="1" ht="20.25" customHeight="1">
      <c r="A65" s="44">
        <v>57</v>
      </c>
      <c r="B65" s="45" t="s">
        <v>48</v>
      </c>
      <c r="C65" s="45" t="s">
        <v>48</v>
      </c>
      <c r="D65" s="47" t="s">
        <v>172</v>
      </c>
      <c r="E65" s="47" t="s">
        <v>173</v>
      </c>
      <c r="F65" s="48">
        <v>45012</v>
      </c>
      <c r="G65" s="54">
        <v>1339240</v>
      </c>
      <c r="H65" s="65">
        <v>1300000</v>
      </c>
      <c r="I65" s="66">
        <v>1.0301846153846155</v>
      </c>
      <c r="J65" s="67">
        <v>1373250</v>
      </c>
      <c r="K65" s="53">
        <v>1000000</v>
      </c>
      <c r="L65" s="66">
        <v>1.3732500000000001</v>
      </c>
      <c r="M65" s="52">
        <v>1506710</v>
      </c>
      <c r="N65" s="53">
        <v>1000000</v>
      </c>
      <c r="O65" s="51">
        <v>1.50671</v>
      </c>
      <c r="P65" s="52">
        <v>1308795</v>
      </c>
      <c r="Q65" s="53">
        <v>1200000</v>
      </c>
      <c r="R65" s="51">
        <v>1.0906625000000001</v>
      </c>
      <c r="S65" s="52">
        <v>3789900</v>
      </c>
      <c r="T65" s="53">
        <v>1200000</v>
      </c>
      <c r="U65" s="51">
        <v>3.1582499999999998</v>
      </c>
      <c r="V65" s="52">
        <v>2230360</v>
      </c>
      <c r="W65" s="53">
        <v>1300000</v>
      </c>
      <c r="X65" s="66">
        <v>1.7156615384615386</v>
      </c>
      <c r="Y65" s="52">
        <v>2338470</v>
      </c>
      <c r="Z65" s="53">
        <v>1400000</v>
      </c>
      <c r="AA65" s="66">
        <v>1.6703357142857143</v>
      </c>
      <c r="AB65" s="52">
        <v>2121110</v>
      </c>
      <c r="AC65" s="53">
        <v>1500000</v>
      </c>
      <c r="AD65" s="51">
        <v>1.4140733333333333</v>
      </c>
      <c r="AE65" s="54">
        <v>1932070</v>
      </c>
      <c r="AF65" s="65">
        <v>1500000</v>
      </c>
      <c r="AG65" s="51">
        <v>1.2880466666666666</v>
      </c>
      <c r="AH65" s="54">
        <v>1159450</v>
      </c>
      <c r="AI65" s="65">
        <v>1650000</v>
      </c>
      <c r="AJ65" s="66">
        <v>0.70269696969696971</v>
      </c>
      <c r="AK65" s="54">
        <v>1164560</v>
      </c>
      <c r="AL65" s="65">
        <v>1750000</v>
      </c>
      <c r="AM65" s="66">
        <v>0.66546285714285713</v>
      </c>
      <c r="AN65" s="52">
        <v>129670</v>
      </c>
      <c r="AO65" s="53">
        <v>1600000</v>
      </c>
      <c r="AP65" s="51">
        <v>8.1043749999999998E-2</v>
      </c>
      <c r="AQ65" s="54">
        <f t="shared" si="0"/>
        <v>20393585</v>
      </c>
      <c r="AR65" s="54">
        <f t="shared" si="1"/>
        <v>16400000</v>
      </c>
      <c r="AS65" s="62">
        <v>1.2435112804878048</v>
      </c>
      <c r="AT65" s="60"/>
      <c r="AU65" s="57"/>
      <c r="AV65" s="58"/>
      <c r="AW65" s="58"/>
    </row>
    <row r="66" spans="1:49" s="59" customFormat="1" ht="20.25" customHeight="1">
      <c r="A66" s="44">
        <v>58</v>
      </c>
      <c r="B66" s="45" t="s">
        <v>48</v>
      </c>
      <c r="C66" s="45" t="s">
        <v>48</v>
      </c>
      <c r="D66" s="47" t="s">
        <v>174</v>
      </c>
      <c r="E66" s="61" t="s">
        <v>175</v>
      </c>
      <c r="F66" s="70">
        <v>44768</v>
      </c>
      <c r="G66" s="52"/>
      <c r="H66" s="53"/>
      <c r="I66" s="51"/>
      <c r="J66" s="52"/>
      <c r="K66" s="53"/>
      <c r="L66" s="51"/>
      <c r="M66" s="52">
        <v>934470</v>
      </c>
      <c r="N66" s="53">
        <v>159677</v>
      </c>
      <c r="O66" s="51">
        <v>5.8522517331863702</v>
      </c>
      <c r="P66" s="52">
        <v>3790060</v>
      </c>
      <c r="Q66" s="53">
        <v>2000000</v>
      </c>
      <c r="R66" s="51">
        <v>1.89503</v>
      </c>
      <c r="S66" s="52">
        <v>4998100</v>
      </c>
      <c r="T66" s="53">
        <v>2150000</v>
      </c>
      <c r="U66" s="51">
        <v>2.3246976744186045</v>
      </c>
      <c r="V66" s="52">
        <v>982835</v>
      </c>
      <c r="W66" s="53">
        <v>2150000</v>
      </c>
      <c r="X66" s="51">
        <v>0.45713255813953491</v>
      </c>
      <c r="Y66" s="52">
        <v>2121070</v>
      </c>
      <c r="Z66" s="53">
        <v>2100000</v>
      </c>
      <c r="AA66" s="51">
        <v>1.0100333333333333</v>
      </c>
      <c r="AB66" s="52">
        <v>1960205</v>
      </c>
      <c r="AC66" s="53">
        <v>1900000</v>
      </c>
      <c r="AD66" s="51">
        <v>1.0316868421052632</v>
      </c>
      <c r="AE66" s="54">
        <v>1917260</v>
      </c>
      <c r="AF66" s="65">
        <v>1900000</v>
      </c>
      <c r="AG66" s="66">
        <v>1.0090842105263158</v>
      </c>
      <c r="AH66" s="54">
        <v>1823615</v>
      </c>
      <c r="AI66" s="65">
        <v>1700000</v>
      </c>
      <c r="AJ66" s="66">
        <v>1.072714705882353</v>
      </c>
      <c r="AK66" s="52">
        <v>1264870</v>
      </c>
      <c r="AL66" s="53">
        <v>1700000</v>
      </c>
      <c r="AM66" s="51">
        <v>0.74404117647058821</v>
      </c>
      <c r="AN66" s="52">
        <v>606175</v>
      </c>
      <c r="AO66" s="53">
        <v>800000</v>
      </c>
      <c r="AP66" s="51">
        <v>0.75771875</v>
      </c>
      <c r="AQ66" s="54">
        <f t="shared" si="0"/>
        <v>20398660</v>
      </c>
      <c r="AR66" s="54">
        <f t="shared" si="1"/>
        <v>16559677</v>
      </c>
      <c r="AS66" s="62">
        <v>1.2318271666772245</v>
      </c>
      <c r="AT66" s="101" t="s">
        <v>176</v>
      </c>
      <c r="AU66" s="57"/>
      <c r="AV66" s="58"/>
      <c r="AW66" s="58"/>
    </row>
    <row r="67" spans="1:49" s="83" customFormat="1" ht="20.25" customHeight="1">
      <c r="A67" s="44">
        <v>59</v>
      </c>
      <c r="B67" s="45" t="s">
        <v>48</v>
      </c>
      <c r="C67" s="45" t="s">
        <v>48</v>
      </c>
      <c r="D67" s="47" t="s">
        <v>177</v>
      </c>
      <c r="E67" s="61" t="s">
        <v>178</v>
      </c>
      <c r="F67" s="70">
        <v>44481</v>
      </c>
      <c r="G67" s="52">
        <v>1626630</v>
      </c>
      <c r="H67" s="53">
        <v>1500000</v>
      </c>
      <c r="I67" s="51">
        <v>1.0844199999999999</v>
      </c>
      <c r="J67" s="52">
        <v>1102625</v>
      </c>
      <c r="K67" s="53">
        <v>1600000</v>
      </c>
      <c r="L67" s="51">
        <v>0.68914062499999995</v>
      </c>
      <c r="M67" s="52">
        <v>1058615</v>
      </c>
      <c r="N67" s="53">
        <v>1650000</v>
      </c>
      <c r="O67" s="51">
        <v>0.64158484848484854</v>
      </c>
      <c r="P67" s="52">
        <v>4763640</v>
      </c>
      <c r="Q67" s="53">
        <v>2000000</v>
      </c>
      <c r="R67" s="51">
        <v>2.3818199999999998</v>
      </c>
      <c r="S67" s="52">
        <v>4559290</v>
      </c>
      <c r="T67" s="53">
        <v>2200000</v>
      </c>
      <c r="U67" s="51">
        <v>2.0724045454545457</v>
      </c>
      <c r="V67" s="52">
        <v>3198480</v>
      </c>
      <c r="W67" s="53">
        <v>2300000</v>
      </c>
      <c r="X67" s="51">
        <v>1.3906434782608696</v>
      </c>
      <c r="Y67" s="52">
        <v>1817695</v>
      </c>
      <c r="Z67" s="53">
        <v>2300000</v>
      </c>
      <c r="AA67" s="51">
        <v>0.79030217391304347</v>
      </c>
      <c r="AB67" s="52">
        <v>2845230</v>
      </c>
      <c r="AC67" s="53">
        <v>2100000</v>
      </c>
      <c r="AD67" s="51">
        <v>1.3548714285714285</v>
      </c>
      <c r="AE67" s="54">
        <v>1561730</v>
      </c>
      <c r="AF67" s="65">
        <v>2100000</v>
      </c>
      <c r="AG67" s="66">
        <v>0.74368095238095233</v>
      </c>
      <c r="AH67" s="54">
        <v>1948295</v>
      </c>
      <c r="AI67" s="65">
        <v>1800000</v>
      </c>
      <c r="AJ67" s="66">
        <v>1.082386111111111</v>
      </c>
      <c r="AK67" s="52">
        <v>2212145</v>
      </c>
      <c r="AL67" s="53">
        <v>1900000</v>
      </c>
      <c r="AM67" s="51">
        <v>1.1642868421052632</v>
      </c>
      <c r="AN67" s="52">
        <v>1729725</v>
      </c>
      <c r="AO67" s="53">
        <v>1650000</v>
      </c>
      <c r="AP67" s="51">
        <v>1.0483181818181819</v>
      </c>
      <c r="AQ67" s="54">
        <f t="shared" si="0"/>
        <v>28424100</v>
      </c>
      <c r="AR67" s="54">
        <f t="shared" si="1"/>
        <v>23100000</v>
      </c>
      <c r="AS67" s="62">
        <v>1.2304805194805195</v>
      </c>
      <c r="AT67" s="57"/>
      <c r="AU67" s="57"/>
      <c r="AV67" s="58"/>
      <c r="AW67" s="84"/>
    </row>
    <row r="68" spans="1:49" s="83" customFormat="1" ht="20.25" customHeight="1">
      <c r="A68" s="44">
        <v>60</v>
      </c>
      <c r="B68" s="45" t="s">
        <v>48</v>
      </c>
      <c r="C68" s="45" t="s">
        <v>48</v>
      </c>
      <c r="D68" s="47" t="s">
        <v>179</v>
      </c>
      <c r="E68" s="61" t="s">
        <v>180</v>
      </c>
      <c r="F68" s="70">
        <v>44320</v>
      </c>
      <c r="G68" s="52">
        <v>993845</v>
      </c>
      <c r="H68" s="53">
        <v>1100000</v>
      </c>
      <c r="I68" s="51">
        <v>0.90349545454545455</v>
      </c>
      <c r="J68" s="52">
        <v>1212295</v>
      </c>
      <c r="K68" s="53">
        <v>1100000</v>
      </c>
      <c r="L68" s="51">
        <v>1.1020863636363636</v>
      </c>
      <c r="M68" s="52">
        <v>1778990</v>
      </c>
      <c r="N68" s="53">
        <v>1100000</v>
      </c>
      <c r="O68" s="51">
        <v>1.6172636363636363</v>
      </c>
      <c r="P68" s="52">
        <v>4557355</v>
      </c>
      <c r="Q68" s="53">
        <v>1300000</v>
      </c>
      <c r="R68" s="51">
        <v>3.5056576923076923</v>
      </c>
      <c r="S68" s="52">
        <v>2253240</v>
      </c>
      <c r="T68" s="53">
        <v>1600000</v>
      </c>
      <c r="U68" s="51">
        <v>1.4082749999999999</v>
      </c>
      <c r="V68" s="52">
        <v>1217210</v>
      </c>
      <c r="W68" s="53">
        <v>1650000</v>
      </c>
      <c r="X68" s="51">
        <v>0.7377030303030303</v>
      </c>
      <c r="Y68" s="52">
        <v>522210</v>
      </c>
      <c r="Z68" s="53">
        <v>1650000</v>
      </c>
      <c r="AA68" s="51">
        <v>0.3164909090909091</v>
      </c>
      <c r="AB68" s="52">
        <v>1901585</v>
      </c>
      <c r="AC68" s="53">
        <v>1450000</v>
      </c>
      <c r="AD68" s="51">
        <v>1.3114379310344828</v>
      </c>
      <c r="AE68" s="54">
        <v>1006655</v>
      </c>
      <c r="AF68" s="65">
        <v>1450000</v>
      </c>
      <c r="AG68" s="66">
        <v>0.69424482758620687</v>
      </c>
      <c r="AH68" s="54">
        <v>865435</v>
      </c>
      <c r="AI68" s="65">
        <v>1100000</v>
      </c>
      <c r="AJ68" s="66">
        <v>0.78675909090909091</v>
      </c>
      <c r="AK68" s="52">
        <v>1460865</v>
      </c>
      <c r="AL68" s="53">
        <v>1100000</v>
      </c>
      <c r="AM68" s="51">
        <v>1.3280590909090908</v>
      </c>
      <c r="AN68" s="52">
        <v>1455075</v>
      </c>
      <c r="AO68" s="53">
        <v>1100000</v>
      </c>
      <c r="AP68" s="51">
        <v>1.3227954545454546</v>
      </c>
      <c r="AQ68" s="54">
        <f t="shared" si="0"/>
        <v>19224760</v>
      </c>
      <c r="AR68" s="54">
        <f t="shared" ref="AR68:AR101" si="2">SUM(H68+K68+N68+Q68+T68+W68+Z68+AC68+AF68+AI68+AL68+AO68)</f>
        <v>15700000</v>
      </c>
      <c r="AS68" s="62">
        <v>1.2245070063694268</v>
      </c>
      <c r="AT68" s="88"/>
      <c r="AU68" s="88"/>
      <c r="AV68" s="71"/>
      <c r="AW68" s="58"/>
    </row>
    <row r="69" spans="1:49" s="83" customFormat="1" ht="20.25" customHeight="1">
      <c r="A69" s="44">
        <v>61</v>
      </c>
      <c r="B69" s="45" t="s">
        <v>36</v>
      </c>
      <c r="C69" s="46" t="s">
        <v>37</v>
      </c>
      <c r="D69" s="61" t="s">
        <v>181</v>
      </c>
      <c r="E69" s="61" t="s">
        <v>182</v>
      </c>
      <c r="F69" s="48">
        <v>44225</v>
      </c>
      <c r="G69" s="49">
        <v>1053440</v>
      </c>
      <c r="H69" s="50">
        <v>800000</v>
      </c>
      <c r="I69" s="51">
        <v>1.3168</v>
      </c>
      <c r="J69" s="49">
        <v>901470</v>
      </c>
      <c r="K69" s="49">
        <v>900000</v>
      </c>
      <c r="L69" s="51">
        <v>1.0016333333333334</v>
      </c>
      <c r="M69" s="49">
        <v>1108725</v>
      </c>
      <c r="N69" s="49">
        <v>850000</v>
      </c>
      <c r="O69" s="51">
        <v>1.3043823529411764</v>
      </c>
      <c r="P69" s="49">
        <v>952145</v>
      </c>
      <c r="Q69" s="49">
        <v>950000</v>
      </c>
      <c r="R69" s="51">
        <v>1.0022578947368421</v>
      </c>
      <c r="S69" s="49">
        <v>1132720</v>
      </c>
      <c r="T69" s="49">
        <v>1100000</v>
      </c>
      <c r="U69" s="51">
        <v>1.0297454545454545</v>
      </c>
      <c r="V69" s="49">
        <v>599045</v>
      </c>
      <c r="W69" s="49">
        <v>900000</v>
      </c>
      <c r="X69" s="51">
        <v>0.66560555555555556</v>
      </c>
      <c r="Y69" s="49">
        <v>1518505</v>
      </c>
      <c r="Z69" s="49">
        <v>750000</v>
      </c>
      <c r="AA69" s="51">
        <v>2.0246733333333333</v>
      </c>
      <c r="AB69" s="49">
        <v>1249020</v>
      </c>
      <c r="AC69" s="49">
        <v>900000</v>
      </c>
      <c r="AD69" s="51">
        <v>1.3877999999999999</v>
      </c>
      <c r="AE69" s="49">
        <v>1068175</v>
      </c>
      <c r="AF69" s="49">
        <v>1000000</v>
      </c>
      <c r="AG69" s="51">
        <v>1.0681750000000001</v>
      </c>
      <c r="AH69" s="49">
        <v>1781065</v>
      </c>
      <c r="AI69" s="49">
        <v>850000</v>
      </c>
      <c r="AJ69" s="51">
        <v>2.0953705882352942</v>
      </c>
      <c r="AK69" s="49">
        <v>1061670</v>
      </c>
      <c r="AL69" s="49">
        <v>1050000</v>
      </c>
      <c r="AM69" s="51">
        <v>1.0111142857142856</v>
      </c>
      <c r="AN69" s="52">
        <v>872150</v>
      </c>
      <c r="AO69" s="53">
        <v>850000</v>
      </c>
      <c r="AP69" s="51">
        <v>1.0260588235294117</v>
      </c>
      <c r="AQ69" s="54">
        <f t="shared" si="0"/>
        <v>13298130</v>
      </c>
      <c r="AR69" s="54">
        <f t="shared" si="2"/>
        <v>10900000</v>
      </c>
      <c r="AS69" s="62">
        <v>1.2200119266055045</v>
      </c>
      <c r="AT69" s="60"/>
      <c r="AU69" s="57"/>
      <c r="AV69" s="58"/>
      <c r="AW69" s="58">
        <v>1</v>
      </c>
    </row>
    <row r="70" spans="1:49" s="59" customFormat="1" ht="20.25" customHeight="1">
      <c r="A70" s="44">
        <v>62</v>
      </c>
      <c r="B70" s="45" t="s">
        <v>48</v>
      </c>
      <c r="C70" s="45" t="s">
        <v>48</v>
      </c>
      <c r="D70" s="47" t="s">
        <v>183</v>
      </c>
      <c r="E70" s="61" t="s">
        <v>184</v>
      </c>
      <c r="F70" s="70">
        <v>45125</v>
      </c>
      <c r="G70" s="52">
        <v>1495690</v>
      </c>
      <c r="H70" s="53">
        <v>1400000</v>
      </c>
      <c r="I70" s="51">
        <v>1.0683499999999999</v>
      </c>
      <c r="J70" s="52">
        <v>2023955</v>
      </c>
      <c r="K70" s="53">
        <v>1500000</v>
      </c>
      <c r="L70" s="51">
        <v>1.3493033333333333</v>
      </c>
      <c r="M70" s="52">
        <v>2853310</v>
      </c>
      <c r="N70" s="53">
        <v>1500000</v>
      </c>
      <c r="O70" s="51">
        <v>1.9022066666666666</v>
      </c>
      <c r="P70" s="52">
        <v>6047820</v>
      </c>
      <c r="Q70" s="53">
        <v>2100000</v>
      </c>
      <c r="R70" s="51">
        <v>2.8799142857142859</v>
      </c>
      <c r="S70" s="52">
        <v>4348910</v>
      </c>
      <c r="T70" s="53">
        <v>2400000</v>
      </c>
      <c r="U70" s="51">
        <v>1.8120458333333334</v>
      </c>
      <c r="V70" s="52">
        <v>2591185</v>
      </c>
      <c r="W70" s="53">
        <v>2500000</v>
      </c>
      <c r="X70" s="51">
        <v>1.0364739999999999</v>
      </c>
      <c r="Y70" s="52">
        <v>1552480</v>
      </c>
      <c r="Z70" s="53">
        <v>2500000</v>
      </c>
      <c r="AA70" s="51">
        <v>0.62099199999999999</v>
      </c>
      <c r="AB70" s="52">
        <v>2416465</v>
      </c>
      <c r="AC70" s="53">
        <v>2400000</v>
      </c>
      <c r="AD70" s="51">
        <v>1.0068604166666666</v>
      </c>
      <c r="AE70" s="54">
        <v>1648770</v>
      </c>
      <c r="AF70" s="65">
        <v>2400000</v>
      </c>
      <c r="AG70" s="66">
        <v>0.68698749999999997</v>
      </c>
      <c r="AH70" s="54">
        <v>1303400</v>
      </c>
      <c r="AI70" s="65">
        <v>2000000</v>
      </c>
      <c r="AJ70" s="66">
        <v>0.65169999999999995</v>
      </c>
      <c r="AK70" s="52">
        <v>1191620</v>
      </c>
      <c r="AL70" s="53">
        <v>1950000</v>
      </c>
      <c r="AM70" s="51">
        <v>0.6110871794871795</v>
      </c>
      <c r="AN70" s="52">
        <v>1690340</v>
      </c>
      <c r="AO70" s="53">
        <v>1400000</v>
      </c>
      <c r="AP70" s="51">
        <v>1.2073857142857143</v>
      </c>
      <c r="AQ70" s="54">
        <f t="shared" si="0"/>
        <v>29163945</v>
      </c>
      <c r="AR70" s="54">
        <f t="shared" si="2"/>
        <v>24050000</v>
      </c>
      <c r="AS70" s="62">
        <v>1.2126380457380457</v>
      </c>
      <c r="AT70" s="57"/>
      <c r="AU70" s="57"/>
      <c r="AV70" s="58"/>
      <c r="AW70" s="44"/>
    </row>
    <row r="71" spans="1:49" s="59" customFormat="1" ht="20.25" customHeight="1">
      <c r="A71" s="44">
        <v>63</v>
      </c>
      <c r="B71" s="45" t="s">
        <v>36</v>
      </c>
      <c r="C71" s="46" t="s">
        <v>82</v>
      </c>
      <c r="D71" s="47" t="s">
        <v>185</v>
      </c>
      <c r="E71" s="47" t="s">
        <v>186</v>
      </c>
      <c r="F71" s="48">
        <v>44994</v>
      </c>
      <c r="G71" s="49">
        <v>488070</v>
      </c>
      <c r="H71" s="50">
        <v>900000</v>
      </c>
      <c r="I71" s="51">
        <v>0.5423</v>
      </c>
      <c r="J71" s="49">
        <v>547005</v>
      </c>
      <c r="K71" s="49">
        <v>800000</v>
      </c>
      <c r="L71" s="51">
        <v>0.68375624999999995</v>
      </c>
      <c r="M71" s="49">
        <v>514110</v>
      </c>
      <c r="N71" s="49">
        <v>800000</v>
      </c>
      <c r="O71" s="51">
        <v>0.64263749999999997</v>
      </c>
      <c r="P71" s="49">
        <v>1410300</v>
      </c>
      <c r="Q71" s="49">
        <v>800000</v>
      </c>
      <c r="R71" s="51">
        <v>1.762875</v>
      </c>
      <c r="S71" s="49">
        <v>2033525</v>
      </c>
      <c r="T71" s="49">
        <v>800000</v>
      </c>
      <c r="U71" s="51">
        <v>2.5419062499999998</v>
      </c>
      <c r="V71" s="49">
        <v>1162210</v>
      </c>
      <c r="W71" s="49">
        <v>900000</v>
      </c>
      <c r="X71" s="51">
        <v>1.2913444444444444</v>
      </c>
      <c r="Y71" s="49">
        <v>1668410</v>
      </c>
      <c r="Z71" s="49">
        <v>900000</v>
      </c>
      <c r="AA71" s="51">
        <v>1.8537888888888889</v>
      </c>
      <c r="AB71" s="49">
        <v>1017550</v>
      </c>
      <c r="AC71" s="49">
        <v>1000000</v>
      </c>
      <c r="AD71" s="51">
        <v>1.01755</v>
      </c>
      <c r="AE71" s="49">
        <v>1145255</v>
      </c>
      <c r="AF71" s="49">
        <v>1000000</v>
      </c>
      <c r="AG71" s="51">
        <v>1.1452549999999999</v>
      </c>
      <c r="AH71" s="49">
        <v>1478555</v>
      </c>
      <c r="AI71" s="49">
        <v>1000000</v>
      </c>
      <c r="AJ71" s="51">
        <v>1.4785550000000001</v>
      </c>
      <c r="AK71" s="49">
        <v>671290</v>
      </c>
      <c r="AL71" s="49">
        <v>1150000</v>
      </c>
      <c r="AM71" s="51">
        <v>0.58373043478260866</v>
      </c>
      <c r="AN71" s="52">
        <v>1139010</v>
      </c>
      <c r="AO71" s="53">
        <v>900000</v>
      </c>
      <c r="AP71" s="51">
        <v>1.2655666666666667</v>
      </c>
      <c r="AQ71" s="54">
        <f t="shared" si="0"/>
        <v>13275290</v>
      </c>
      <c r="AR71" s="54">
        <f t="shared" si="2"/>
        <v>10950000</v>
      </c>
      <c r="AS71" s="62">
        <v>1.2123552511415525</v>
      </c>
      <c r="AT71" s="60"/>
      <c r="AU71" s="57"/>
      <c r="AV71" s="58">
        <v>1</v>
      </c>
      <c r="AW71" s="58"/>
    </row>
    <row r="72" spans="1:49" s="57" customFormat="1" ht="20.25" customHeight="1">
      <c r="A72" s="44">
        <v>64</v>
      </c>
      <c r="B72" s="45" t="s">
        <v>36</v>
      </c>
      <c r="C72" s="46" t="s">
        <v>40</v>
      </c>
      <c r="D72" s="47" t="s">
        <v>187</v>
      </c>
      <c r="E72" s="47" t="s">
        <v>188</v>
      </c>
      <c r="F72" s="48">
        <v>43210</v>
      </c>
      <c r="G72" s="49">
        <v>1886225</v>
      </c>
      <c r="H72" s="50">
        <v>2700000</v>
      </c>
      <c r="I72" s="51">
        <v>0.69860185185185186</v>
      </c>
      <c r="J72" s="49">
        <v>1533195</v>
      </c>
      <c r="K72" s="49">
        <v>2500000</v>
      </c>
      <c r="L72" s="51">
        <v>0.61327799999999999</v>
      </c>
      <c r="M72" s="49">
        <v>1936830</v>
      </c>
      <c r="N72" s="49">
        <v>2500000</v>
      </c>
      <c r="O72" s="51">
        <v>0.77473199999999998</v>
      </c>
      <c r="P72" s="49">
        <v>4717730</v>
      </c>
      <c r="Q72" s="49">
        <v>2500000</v>
      </c>
      <c r="R72" s="51">
        <v>1.887092</v>
      </c>
      <c r="S72" s="49">
        <v>5253740</v>
      </c>
      <c r="T72" s="49">
        <v>2250000</v>
      </c>
      <c r="U72" s="51">
        <v>2.3349955555555555</v>
      </c>
      <c r="V72" s="49">
        <v>2064260</v>
      </c>
      <c r="W72" s="49">
        <v>2000000</v>
      </c>
      <c r="X72" s="51">
        <v>1.03213</v>
      </c>
      <c r="Y72" s="49">
        <v>2194060</v>
      </c>
      <c r="Z72" s="49">
        <v>2000000</v>
      </c>
      <c r="AA72" s="51">
        <v>1.0970299999999999</v>
      </c>
      <c r="AB72" s="49">
        <v>3617595</v>
      </c>
      <c r="AC72" s="49">
        <v>2000000</v>
      </c>
      <c r="AD72" s="51">
        <v>1.8087975000000001</v>
      </c>
      <c r="AE72" s="49">
        <v>2502860</v>
      </c>
      <c r="AF72" s="49">
        <v>2500000</v>
      </c>
      <c r="AG72" s="51">
        <v>1.001144</v>
      </c>
      <c r="AH72" s="49">
        <v>4587735</v>
      </c>
      <c r="AI72" s="49">
        <v>2500000</v>
      </c>
      <c r="AJ72" s="51">
        <v>1.835094</v>
      </c>
      <c r="AK72" s="49">
        <v>2433760</v>
      </c>
      <c r="AL72" s="49">
        <v>2700000</v>
      </c>
      <c r="AM72" s="51">
        <v>0.90139259259259263</v>
      </c>
      <c r="AN72" s="52">
        <v>1928070</v>
      </c>
      <c r="AO72" s="53">
        <v>2500000</v>
      </c>
      <c r="AP72" s="51">
        <v>0.77122800000000002</v>
      </c>
      <c r="AQ72" s="54">
        <f t="shared" si="0"/>
        <v>34656060</v>
      </c>
      <c r="AR72" s="54">
        <f t="shared" si="2"/>
        <v>28650000</v>
      </c>
      <c r="AS72" s="62">
        <v>1.2096356020942409</v>
      </c>
      <c r="AT72" s="63"/>
      <c r="AU72" s="59"/>
      <c r="AV72" s="44"/>
      <c r="AW72" s="44"/>
    </row>
    <row r="73" spans="1:49" s="57" customFormat="1" ht="20.25" customHeight="1">
      <c r="A73" s="44">
        <v>65</v>
      </c>
      <c r="B73" s="45" t="s">
        <v>36</v>
      </c>
      <c r="C73" s="46" t="s">
        <v>40</v>
      </c>
      <c r="D73" s="61" t="s">
        <v>189</v>
      </c>
      <c r="E73" s="61" t="s">
        <v>190</v>
      </c>
      <c r="F73" s="48" t="s">
        <v>191</v>
      </c>
      <c r="G73" s="49">
        <v>2413200</v>
      </c>
      <c r="H73" s="50">
        <v>2000000</v>
      </c>
      <c r="I73" s="51">
        <v>1.2065999999999999</v>
      </c>
      <c r="J73" s="49">
        <v>1352445</v>
      </c>
      <c r="K73" s="49">
        <v>1900000</v>
      </c>
      <c r="L73" s="51">
        <v>0.71181315789473687</v>
      </c>
      <c r="M73" s="49">
        <v>1726695</v>
      </c>
      <c r="N73" s="49">
        <v>1900000</v>
      </c>
      <c r="O73" s="51">
        <v>0.90878684210526317</v>
      </c>
      <c r="P73" s="49">
        <v>3218660</v>
      </c>
      <c r="Q73" s="49">
        <v>2200000</v>
      </c>
      <c r="R73" s="51">
        <v>1.4630272727272726</v>
      </c>
      <c r="S73" s="49">
        <v>3653205</v>
      </c>
      <c r="T73" s="49">
        <v>2200000</v>
      </c>
      <c r="U73" s="51">
        <v>1.6605477272727274</v>
      </c>
      <c r="V73" s="49">
        <v>1783760</v>
      </c>
      <c r="W73" s="49">
        <v>2100000</v>
      </c>
      <c r="X73" s="51">
        <v>0.84940952380952384</v>
      </c>
      <c r="Y73" s="49">
        <v>2615965</v>
      </c>
      <c r="Z73" s="49">
        <v>1800000</v>
      </c>
      <c r="AA73" s="51">
        <v>1.4533138888888888</v>
      </c>
      <c r="AB73" s="49">
        <v>2536365</v>
      </c>
      <c r="AC73" s="49">
        <v>1700000</v>
      </c>
      <c r="AD73" s="51">
        <v>1.4919794117647058</v>
      </c>
      <c r="AE73" s="49">
        <v>3808215</v>
      </c>
      <c r="AF73" s="49">
        <v>1800000</v>
      </c>
      <c r="AG73" s="51">
        <v>2.115675</v>
      </c>
      <c r="AH73" s="49">
        <v>1970470</v>
      </c>
      <c r="AI73" s="49">
        <v>1800000</v>
      </c>
      <c r="AJ73" s="51">
        <v>1.0947055555555556</v>
      </c>
      <c r="AK73" s="49">
        <v>1943115</v>
      </c>
      <c r="AL73" s="49">
        <v>2100000</v>
      </c>
      <c r="AM73" s="51">
        <v>0.92529285714285714</v>
      </c>
      <c r="AN73" s="52">
        <v>1549405</v>
      </c>
      <c r="AO73" s="53">
        <v>2200000</v>
      </c>
      <c r="AP73" s="51">
        <v>0.70427499999999998</v>
      </c>
      <c r="AQ73" s="54">
        <f t="shared" ref="AQ73:AQ106" si="3">G73+J73+M73+P73+S73+V73+Y73+AB73+AE73+AH73+AK73+AN73</f>
        <v>28571500</v>
      </c>
      <c r="AR73" s="54">
        <f t="shared" si="2"/>
        <v>23700000</v>
      </c>
      <c r="AS73" s="62">
        <v>1.2055485232067511</v>
      </c>
      <c r="AT73" s="63"/>
      <c r="AU73" s="59"/>
      <c r="AV73" s="44"/>
      <c r="AW73" s="44"/>
    </row>
    <row r="74" spans="1:49" s="57" customFormat="1" ht="20.25" customHeight="1">
      <c r="A74" s="44">
        <v>66</v>
      </c>
      <c r="B74" s="45" t="s">
        <v>48</v>
      </c>
      <c r="C74" s="46" t="s">
        <v>48</v>
      </c>
      <c r="D74" s="47" t="s">
        <v>192</v>
      </c>
      <c r="E74" s="61" t="s">
        <v>193</v>
      </c>
      <c r="F74" s="48">
        <v>44820</v>
      </c>
      <c r="G74" s="102">
        <v>382245</v>
      </c>
      <c r="H74" s="50">
        <v>850000</v>
      </c>
      <c r="I74" s="103">
        <v>0.44969999999999999</v>
      </c>
      <c r="J74" s="102">
        <v>774810</v>
      </c>
      <c r="K74" s="102">
        <v>850000</v>
      </c>
      <c r="L74" s="103">
        <v>0.91154117647058819</v>
      </c>
      <c r="M74" s="102">
        <v>678595</v>
      </c>
      <c r="N74" s="102">
        <v>850000</v>
      </c>
      <c r="O74" s="103">
        <v>0.79834705882352941</v>
      </c>
      <c r="P74" s="102">
        <v>2986745</v>
      </c>
      <c r="Q74" s="102">
        <v>850000</v>
      </c>
      <c r="R74" s="103">
        <v>3.5138176470588234</v>
      </c>
      <c r="S74" s="102">
        <v>2048685</v>
      </c>
      <c r="T74" s="102">
        <v>1050000</v>
      </c>
      <c r="U74" s="103">
        <v>1.9511285714285713</v>
      </c>
      <c r="V74" s="102">
        <v>981135</v>
      </c>
      <c r="W74" s="102">
        <v>1100000</v>
      </c>
      <c r="X74" s="103">
        <v>0.89194090909090906</v>
      </c>
      <c r="Y74" s="102">
        <v>2663470</v>
      </c>
      <c r="Z74" s="102">
        <v>1100000</v>
      </c>
      <c r="AA74" s="103">
        <v>2.4213363636363638</v>
      </c>
      <c r="AB74" s="102">
        <v>1258905</v>
      </c>
      <c r="AC74" s="102">
        <v>1300000</v>
      </c>
      <c r="AD74" s="103">
        <v>0.96838846153846159</v>
      </c>
      <c r="AE74" s="102">
        <v>970165</v>
      </c>
      <c r="AF74" s="102">
        <v>1300000</v>
      </c>
      <c r="AG74" s="103">
        <v>0.74628076923076925</v>
      </c>
      <c r="AH74" s="102">
        <v>931260</v>
      </c>
      <c r="AI74" s="102">
        <v>1150000</v>
      </c>
      <c r="AJ74" s="103">
        <v>0.80979130434782609</v>
      </c>
      <c r="AK74" s="102">
        <v>762520</v>
      </c>
      <c r="AL74" s="102">
        <v>1050000</v>
      </c>
      <c r="AM74" s="103">
        <v>0.72620952380952386</v>
      </c>
      <c r="AN74" s="104">
        <v>695780</v>
      </c>
      <c r="AO74" s="53">
        <v>1150000</v>
      </c>
      <c r="AP74" s="103">
        <v>0.60502608695652171</v>
      </c>
      <c r="AQ74" s="54">
        <f t="shared" si="3"/>
        <v>15134315</v>
      </c>
      <c r="AR74" s="54">
        <f t="shared" si="2"/>
        <v>12600000</v>
      </c>
      <c r="AS74" s="62">
        <v>1.2011361111111112</v>
      </c>
      <c r="AT74" s="105" t="s">
        <v>194</v>
      </c>
      <c r="AU74" s="106" t="s">
        <v>195</v>
      </c>
      <c r="AV74" s="58">
        <v>1</v>
      </c>
      <c r="AW74" s="58"/>
    </row>
    <row r="75" spans="1:49" s="57" customFormat="1" ht="20.25" customHeight="1">
      <c r="A75" s="44">
        <v>67</v>
      </c>
      <c r="B75" s="45" t="s">
        <v>36</v>
      </c>
      <c r="C75" s="46" t="s">
        <v>37</v>
      </c>
      <c r="D75" s="61" t="s">
        <v>196</v>
      </c>
      <c r="E75" s="61" t="s">
        <v>197</v>
      </c>
      <c r="F75" s="48" t="s">
        <v>198</v>
      </c>
      <c r="G75" s="49">
        <v>1192980</v>
      </c>
      <c r="H75" s="50">
        <v>1100000</v>
      </c>
      <c r="I75" s="51">
        <v>1.0845272727272728</v>
      </c>
      <c r="J75" s="49">
        <v>1746750</v>
      </c>
      <c r="K75" s="49">
        <v>1700000</v>
      </c>
      <c r="L75" s="51">
        <v>1.0275000000000001</v>
      </c>
      <c r="M75" s="49">
        <v>1461340</v>
      </c>
      <c r="N75" s="49">
        <v>1400000</v>
      </c>
      <c r="O75" s="51">
        <v>1.0438142857142858</v>
      </c>
      <c r="P75" s="49">
        <v>1925655</v>
      </c>
      <c r="Q75" s="49">
        <v>1450000</v>
      </c>
      <c r="R75" s="51">
        <v>1.3280379310344828</v>
      </c>
      <c r="S75" s="49">
        <v>2130885</v>
      </c>
      <c r="T75" s="49">
        <v>1500000</v>
      </c>
      <c r="U75" s="51">
        <v>1.42059</v>
      </c>
      <c r="V75" s="49">
        <v>2457040</v>
      </c>
      <c r="W75" s="49">
        <v>1500000</v>
      </c>
      <c r="X75" s="51">
        <v>1.6380266666666667</v>
      </c>
      <c r="Y75" s="49">
        <v>1442955</v>
      </c>
      <c r="Z75" s="49">
        <v>1300000</v>
      </c>
      <c r="AA75" s="51">
        <v>1.1099653846153845</v>
      </c>
      <c r="AB75" s="49">
        <v>1380365</v>
      </c>
      <c r="AC75" s="49">
        <v>1200000</v>
      </c>
      <c r="AD75" s="51">
        <v>1.1503041666666667</v>
      </c>
      <c r="AE75" s="49">
        <v>1710150</v>
      </c>
      <c r="AF75" s="49">
        <v>1350000</v>
      </c>
      <c r="AG75" s="51">
        <v>1.2667777777777778</v>
      </c>
      <c r="AH75" s="49">
        <v>1359670</v>
      </c>
      <c r="AI75" s="49">
        <v>1100000</v>
      </c>
      <c r="AJ75" s="51">
        <v>1.2360636363636364</v>
      </c>
      <c r="AK75" s="49">
        <v>2034315</v>
      </c>
      <c r="AL75" s="49">
        <v>1400000</v>
      </c>
      <c r="AM75" s="51">
        <v>1.4530821428571428</v>
      </c>
      <c r="AN75" s="52">
        <v>1351165</v>
      </c>
      <c r="AO75" s="53">
        <v>1900000</v>
      </c>
      <c r="AP75" s="51">
        <v>0.71113947368421049</v>
      </c>
      <c r="AQ75" s="54">
        <f t="shared" si="3"/>
        <v>20193270</v>
      </c>
      <c r="AR75" s="54">
        <f t="shared" si="2"/>
        <v>16900000</v>
      </c>
      <c r="AS75" s="62">
        <v>1.1948680473372781</v>
      </c>
      <c r="AT75" s="60"/>
      <c r="AV75" s="58"/>
      <c r="AW75" s="58"/>
    </row>
    <row r="76" spans="1:49" s="57" customFormat="1" ht="20.25" customHeight="1">
      <c r="A76" s="44">
        <v>68</v>
      </c>
      <c r="B76" s="46" t="s">
        <v>27</v>
      </c>
      <c r="C76" s="46" t="s">
        <v>43</v>
      </c>
      <c r="D76" s="61" t="s">
        <v>199</v>
      </c>
      <c r="E76" s="61" t="s">
        <v>200</v>
      </c>
      <c r="F76" s="48" t="s">
        <v>201</v>
      </c>
      <c r="G76" s="49">
        <v>1519720</v>
      </c>
      <c r="H76" s="50">
        <v>1450000</v>
      </c>
      <c r="I76" s="51">
        <v>1.0480827586206896</v>
      </c>
      <c r="J76" s="49">
        <v>1522905</v>
      </c>
      <c r="K76" s="49">
        <v>1400000</v>
      </c>
      <c r="L76" s="51">
        <v>1.0877892857142857</v>
      </c>
      <c r="M76" s="49">
        <v>1510810</v>
      </c>
      <c r="N76" s="49">
        <v>1450000</v>
      </c>
      <c r="O76" s="51">
        <v>1.0419379310344827</v>
      </c>
      <c r="P76" s="49">
        <v>1686975</v>
      </c>
      <c r="Q76" s="49">
        <v>1450000</v>
      </c>
      <c r="R76" s="51">
        <v>1.1634310344827585</v>
      </c>
      <c r="S76" s="49">
        <v>2072865</v>
      </c>
      <c r="T76" s="49">
        <v>1450000</v>
      </c>
      <c r="U76" s="51">
        <v>1.4295620689655173</v>
      </c>
      <c r="V76" s="49">
        <v>2029820</v>
      </c>
      <c r="W76" s="49">
        <v>1450000</v>
      </c>
      <c r="X76" s="51">
        <v>1.3998758620689655</v>
      </c>
      <c r="Y76" s="49">
        <v>1749455</v>
      </c>
      <c r="Z76" s="49">
        <v>1350000</v>
      </c>
      <c r="AA76" s="51">
        <v>1.2958925925925926</v>
      </c>
      <c r="AB76" s="49">
        <v>509020</v>
      </c>
      <c r="AC76" s="49">
        <v>1350000</v>
      </c>
      <c r="AD76" s="51">
        <v>0.37705185185185186</v>
      </c>
      <c r="AE76" s="49">
        <v>1298555</v>
      </c>
      <c r="AF76" s="49">
        <v>1250000</v>
      </c>
      <c r="AG76" s="51">
        <v>1.0388440000000001</v>
      </c>
      <c r="AH76" s="49">
        <v>1668295</v>
      </c>
      <c r="AI76" s="49">
        <v>1250000</v>
      </c>
      <c r="AJ76" s="51">
        <v>1.3346359999999999</v>
      </c>
      <c r="AK76" s="49">
        <v>2485610</v>
      </c>
      <c r="AL76" s="49">
        <v>1650000</v>
      </c>
      <c r="AM76" s="51">
        <v>1.506430303030303</v>
      </c>
      <c r="AN76" s="52">
        <v>1895750</v>
      </c>
      <c r="AO76" s="53">
        <v>1200000</v>
      </c>
      <c r="AP76" s="51">
        <v>1.5797916666666667</v>
      </c>
      <c r="AQ76" s="54">
        <f t="shared" si="3"/>
        <v>19949780</v>
      </c>
      <c r="AR76" s="54">
        <f t="shared" si="2"/>
        <v>16700000</v>
      </c>
      <c r="AS76" s="62">
        <v>1.1945976047904192</v>
      </c>
      <c r="AT76" s="78"/>
      <c r="AU76" s="75"/>
      <c r="AV76" s="76"/>
      <c r="AW76" s="76"/>
    </row>
    <row r="77" spans="1:49" s="57" customFormat="1" ht="20.25" customHeight="1">
      <c r="A77" s="44">
        <v>69</v>
      </c>
      <c r="B77" s="45" t="s">
        <v>32</v>
      </c>
      <c r="C77" s="46" t="s">
        <v>69</v>
      </c>
      <c r="D77" s="61" t="s">
        <v>202</v>
      </c>
      <c r="E77" s="61" t="s">
        <v>203</v>
      </c>
      <c r="F77" s="48">
        <v>43750</v>
      </c>
      <c r="G77" s="49">
        <v>2877950</v>
      </c>
      <c r="H77" s="50">
        <v>2500000</v>
      </c>
      <c r="I77" s="51">
        <v>1.1511800000000001</v>
      </c>
      <c r="J77" s="49">
        <v>2675545</v>
      </c>
      <c r="K77" s="49">
        <v>2650000</v>
      </c>
      <c r="L77" s="51">
        <v>1.0096396226415094</v>
      </c>
      <c r="M77" s="49">
        <v>2714815</v>
      </c>
      <c r="N77" s="49">
        <v>2600000</v>
      </c>
      <c r="O77" s="51">
        <v>1.0441596153846153</v>
      </c>
      <c r="P77" s="49">
        <v>4542875</v>
      </c>
      <c r="Q77" s="49">
        <v>2600000</v>
      </c>
      <c r="R77" s="51">
        <v>1.7472596153846154</v>
      </c>
      <c r="S77" s="49">
        <v>5430095</v>
      </c>
      <c r="T77" s="49">
        <v>2800000</v>
      </c>
      <c r="U77" s="51">
        <v>1.9393196428571429</v>
      </c>
      <c r="V77" s="49">
        <v>2874030</v>
      </c>
      <c r="W77" s="49">
        <v>2700000</v>
      </c>
      <c r="X77" s="51">
        <v>1.0644555555555555</v>
      </c>
      <c r="Y77" s="49">
        <v>3037940</v>
      </c>
      <c r="Z77" s="49">
        <v>2700000</v>
      </c>
      <c r="AA77" s="51">
        <v>1.1251629629629629</v>
      </c>
      <c r="AB77" s="49">
        <v>2972810</v>
      </c>
      <c r="AC77" s="49">
        <v>2800000</v>
      </c>
      <c r="AD77" s="51">
        <v>1.0617178571428572</v>
      </c>
      <c r="AE77" s="49">
        <v>3049000</v>
      </c>
      <c r="AF77" s="49">
        <v>2800000</v>
      </c>
      <c r="AG77" s="51">
        <v>1.0889285714285715</v>
      </c>
      <c r="AH77" s="49">
        <v>2849805</v>
      </c>
      <c r="AI77" s="49">
        <v>2700000</v>
      </c>
      <c r="AJ77" s="51">
        <v>1.0554833333333333</v>
      </c>
      <c r="AK77" s="49">
        <v>2236635</v>
      </c>
      <c r="AL77" s="49">
        <v>2700000</v>
      </c>
      <c r="AM77" s="51">
        <v>0.82838333333333336</v>
      </c>
      <c r="AN77" s="52">
        <v>2812435</v>
      </c>
      <c r="AO77" s="53">
        <v>2400000</v>
      </c>
      <c r="AP77" s="51">
        <v>1.1718479166666667</v>
      </c>
      <c r="AQ77" s="54">
        <f t="shared" si="3"/>
        <v>38073935</v>
      </c>
      <c r="AR77" s="54">
        <f t="shared" si="2"/>
        <v>31950000</v>
      </c>
      <c r="AS77" s="62">
        <v>1.1916724569640063</v>
      </c>
      <c r="AT77" s="60"/>
      <c r="AV77" s="58"/>
      <c r="AW77" s="58"/>
    </row>
    <row r="78" spans="1:49" s="57" customFormat="1">
      <c r="A78" s="44">
        <v>70</v>
      </c>
      <c r="B78" s="45" t="s">
        <v>48</v>
      </c>
      <c r="C78" s="45" t="s">
        <v>48</v>
      </c>
      <c r="D78" s="47" t="s">
        <v>204</v>
      </c>
      <c r="E78" s="61" t="s">
        <v>205</v>
      </c>
      <c r="F78" s="69">
        <v>44525</v>
      </c>
      <c r="G78" s="52">
        <v>1137290</v>
      </c>
      <c r="H78" s="53">
        <v>1100000</v>
      </c>
      <c r="I78" s="51">
        <v>1.0339</v>
      </c>
      <c r="J78" s="52">
        <v>1090200</v>
      </c>
      <c r="K78" s="53">
        <v>1050000</v>
      </c>
      <c r="L78" s="51">
        <v>1.0382857142857143</v>
      </c>
      <c r="M78" s="52">
        <v>1353425</v>
      </c>
      <c r="N78" s="53">
        <v>1300000</v>
      </c>
      <c r="O78" s="51">
        <v>1.0410961538461538</v>
      </c>
      <c r="P78" s="52">
        <v>4027185</v>
      </c>
      <c r="Q78" s="53">
        <v>1400000</v>
      </c>
      <c r="R78" s="51">
        <v>2.8765607142857141</v>
      </c>
      <c r="S78" s="52">
        <v>2528675</v>
      </c>
      <c r="T78" s="53">
        <v>1600000</v>
      </c>
      <c r="U78" s="51">
        <v>1.5804218750000001</v>
      </c>
      <c r="V78" s="52">
        <v>1771625</v>
      </c>
      <c r="W78" s="53">
        <v>1650000</v>
      </c>
      <c r="X78" s="51">
        <v>1.0737121212121212</v>
      </c>
      <c r="Y78" s="52">
        <v>1670335</v>
      </c>
      <c r="Z78" s="53">
        <v>1650000</v>
      </c>
      <c r="AA78" s="51">
        <v>1.0123242424242425</v>
      </c>
      <c r="AB78" s="52">
        <v>1540635</v>
      </c>
      <c r="AC78" s="53">
        <v>1500000</v>
      </c>
      <c r="AD78" s="51">
        <v>1.0270900000000001</v>
      </c>
      <c r="AE78" s="54">
        <v>925050</v>
      </c>
      <c r="AF78" s="65">
        <v>1500000</v>
      </c>
      <c r="AG78" s="66">
        <v>0.61670000000000003</v>
      </c>
      <c r="AH78" s="54">
        <v>1358915</v>
      </c>
      <c r="AI78" s="65">
        <v>1250000</v>
      </c>
      <c r="AJ78" s="66">
        <v>1.087132</v>
      </c>
      <c r="AK78" s="52">
        <v>862570</v>
      </c>
      <c r="AL78" s="53">
        <v>1250000</v>
      </c>
      <c r="AM78" s="51">
        <v>0.690056</v>
      </c>
      <c r="AN78" s="52">
        <v>1106770</v>
      </c>
      <c r="AO78" s="53">
        <v>1100000</v>
      </c>
      <c r="AP78" s="51">
        <v>1.0061545454545455</v>
      </c>
      <c r="AQ78" s="54">
        <f t="shared" si="3"/>
        <v>19372675</v>
      </c>
      <c r="AR78" s="54">
        <f t="shared" si="2"/>
        <v>16350000</v>
      </c>
      <c r="AS78" s="62">
        <v>1.1848730886850154</v>
      </c>
      <c r="AV78" s="58"/>
      <c r="AW78" s="58"/>
    </row>
    <row r="79" spans="1:49" s="57" customFormat="1">
      <c r="A79" s="44">
        <v>71</v>
      </c>
      <c r="B79" s="45" t="s">
        <v>36</v>
      </c>
      <c r="C79" s="46" t="s">
        <v>40</v>
      </c>
      <c r="D79" s="61" t="s">
        <v>206</v>
      </c>
      <c r="E79" s="61" t="s">
        <v>207</v>
      </c>
      <c r="F79" s="48">
        <v>44321</v>
      </c>
      <c r="G79" s="49">
        <v>1074810</v>
      </c>
      <c r="H79" s="50">
        <v>700000</v>
      </c>
      <c r="I79" s="51">
        <v>1.5354428571428571</v>
      </c>
      <c r="J79" s="49">
        <v>509520</v>
      </c>
      <c r="K79" s="49">
        <v>750000</v>
      </c>
      <c r="L79" s="51">
        <v>0.67935999999999996</v>
      </c>
      <c r="M79" s="49">
        <v>1294015</v>
      </c>
      <c r="N79" s="49">
        <v>800000</v>
      </c>
      <c r="O79" s="51">
        <v>1.6175187499999999</v>
      </c>
      <c r="P79" s="49">
        <v>1988595</v>
      </c>
      <c r="Q79" s="49">
        <v>900000</v>
      </c>
      <c r="R79" s="51">
        <v>2.2095500000000001</v>
      </c>
      <c r="S79" s="49">
        <v>2086820</v>
      </c>
      <c r="T79" s="49">
        <v>1100000</v>
      </c>
      <c r="U79" s="51">
        <v>1.8971090909090909</v>
      </c>
      <c r="V79" s="49">
        <v>1211780</v>
      </c>
      <c r="W79" s="49">
        <v>1200000</v>
      </c>
      <c r="X79" s="51">
        <v>1.0098166666666666</v>
      </c>
      <c r="Y79" s="49">
        <v>682955</v>
      </c>
      <c r="Z79" s="49">
        <v>1000000</v>
      </c>
      <c r="AA79" s="51">
        <v>0.68295499999999998</v>
      </c>
      <c r="AB79" s="49">
        <v>448390</v>
      </c>
      <c r="AC79" s="49">
        <v>1000000</v>
      </c>
      <c r="AD79" s="51">
        <v>0.44839000000000001</v>
      </c>
      <c r="AE79" s="49">
        <v>628510</v>
      </c>
      <c r="AF79" s="49">
        <v>800000</v>
      </c>
      <c r="AG79" s="51">
        <v>0.78563749999999999</v>
      </c>
      <c r="AH79" s="49">
        <v>851135</v>
      </c>
      <c r="AI79" s="49">
        <v>700000</v>
      </c>
      <c r="AJ79" s="51">
        <v>1.2159071428571429</v>
      </c>
      <c r="AK79" s="49">
        <v>804145</v>
      </c>
      <c r="AL79" s="49">
        <v>750000</v>
      </c>
      <c r="AM79" s="51">
        <v>1.0721933333333333</v>
      </c>
      <c r="AN79" s="52">
        <v>799220</v>
      </c>
      <c r="AO79" s="53">
        <v>750000</v>
      </c>
      <c r="AP79" s="51">
        <v>1.0656266666666667</v>
      </c>
      <c r="AQ79" s="54">
        <f t="shared" si="3"/>
        <v>12379895</v>
      </c>
      <c r="AR79" s="54">
        <f t="shared" si="2"/>
        <v>10450000</v>
      </c>
      <c r="AS79" s="62">
        <v>1.1846789473684209</v>
      </c>
      <c r="AT79" s="63"/>
      <c r="AU79" s="59"/>
      <c r="AV79" s="44"/>
      <c r="AW79" s="44"/>
    </row>
    <row r="80" spans="1:49" s="57" customFormat="1">
      <c r="A80" s="44">
        <v>72</v>
      </c>
      <c r="B80" s="45" t="s">
        <v>48</v>
      </c>
      <c r="C80" s="45" t="s">
        <v>48</v>
      </c>
      <c r="D80" s="47" t="s">
        <v>208</v>
      </c>
      <c r="E80" s="61" t="s">
        <v>209</v>
      </c>
      <c r="F80" s="69">
        <v>44341</v>
      </c>
      <c r="G80" s="52">
        <v>1827800</v>
      </c>
      <c r="H80" s="53">
        <v>1700000</v>
      </c>
      <c r="I80" s="51">
        <v>1.0751764705882354</v>
      </c>
      <c r="J80" s="52">
        <v>1623190</v>
      </c>
      <c r="K80" s="53">
        <v>1600000</v>
      </c>
      <c r="L80" s="51">
        <v>1.01449375</v>
      </c>
      <c r="M80" s="52">
        <v>2369610</v>
      </c>
      <c r="N80" s="53">
        <v>1600000</v>
      </c>
      <c r="O80" s="51">
        <v>1.4810062500000001</v>
      </c>
      <c r="P80" s="52">
        <v>3255275</v>
      </c>
      <c r="Q80" s="53">
        <v>2100000</v>
      </c>
      <c r="R80" s="51">
        <v>1.5501309523809523</v>
      </c>
      <c r="S80" s="52">
        <v>2973480</v>
      </c>
      <c r="T80" s="53">
        <v>2100000</v>
      </c>
      <c r="U80" s="51">
        <v>1.4159428571428572</v>
      </c>
      <c r="V80" s="52">
        <v>1876220</v>
      </c>
      <c r="W80" s="53">
        <v>2200000</v>
      </c>
      <c r="X80" s="51">
        <v>0.85282727272727277</v>
      </c>
      <c r="Y80" s="52">
        <v>2336025</v>
      </c>
      <c r="Z80" s="53">
        <v>2200000</v>
      </c>
      <c r="AA80" s="51">
        <v>1.0618295454545454</v>
      </c>
      <c r="AB80" s="52">
        <v>2977445</v>
      </c>
      <c r="AC80" s="53">
        <v>2000000</v>
      </c>
      <c r="AD80" s="51">
        <v>1.4887224999999999</v>
      </c>
      <c r="AE80" s="54">
        <v>2035290</v>
      </c>
      <c r="AF80" s="65">
        <v>2100000</v>
      </c>
      <c r="AG80" s="66">
        <v>0.96918571428571432</v>
      </c>
      <c r="AH80" s="54">
        <v>2077645</v>
      </c>
      <c r="AI80" s="65">
        <v>2000000</v>
      </c>
      <c r="AJ80" s="66">
        <v>1.0388225</v>
      </c>
      <c r="AK80" s="52">
        <v>1712000</v>
      </c>
      <c r="AL80" s="53">
        <v>2100000</v>
      </c>
      <c r="AM80" s="51">
        <v>0.81523809523809521</v>
      </c>
      <c r="AN80" s="52">
        <v>1735320</v>
      </c>
      <c r="AO80" s="53">
        <v>1300000</v>
      </c>
      <c r="AP80" s="51">
        <v>1.3348615384615385</v>
      </c>
      <c r="AQ80" s="54">
        <f t="shared" si="3"/>
        <v>26799300</v>
      </c>
      <c r="AR80" s="54">
        <f t="shared" si="2"/>
        <v>23000000</v>
      </c>
      <c r="AS80" s="62">
        <v>1.1651869565217392</v>
      </c>
      <c r="AV80" s="58"/>
      <c r="AW80" s="84">
        <v>0.5</v>
      </c>
    </row>
    <row r="81" spans="1:49" s="57" customFormat="1">
      <c r="A81" s="44">
        <v>73</v>
      </c>
      <c r="B81" s="46" t="s">
        <v>32</v>
      </c>
      <c r="C81" s="45" t="s">
        <v>33</v>
      </c>
      <c r="D81" s="47" t="s">
        <v>210</v>
      </c>
      <c r="E81" s="61" t="s">
        <v>211</v>
      </c>
      <c r="F81" s="69">
        <v>44250</v>
      </c>
      <c r="G81" s="52">
        <v>1635005</v>
      </c>
      <c r="H81" s="53">
        <v>1600000</v>
      </c>
      <c r="I81" s="51">
        <v>1.021878125</v>
      </c>
      <c r="J81" s="52">
        <v>1983310</v>
      </c>
      <c r="K81" s="53">
        <v>1800000</v>
      </c>
      <c r="L81" s="51">
        <v>1.1018388888888888</v>
      </c>
      <c r="M81" s="52">
        <v>1895800</v>
      </c>
      <c r="N81" s="53">
        <v>1800000</v>
      </c>
      <c r="O81" s="51">
        <v>1.0532222222222223</v>
      </c>
      <c r="P81" s="52">
        <v>4505525</v>
      </c>
      <c r="Q81" s="53">
        <v>2000000</v>
      </c>
      <c r="R81" s="51">
        <v>2.2527624999999998</v>
      </c>
      <c r="S81" s="52">
        <v>5999435</v>
      </c>
      <c r="T81" s="53">
        <v>2300000</v>
      </c>
      <c r="U81" s="51">
        <v>2.6084499999999999</v>
      </c>
      <c r="V81" s="52">
        <v>2491325</v>
      </c>
      <c r="W81" s="53">
        <v>2400000</v>
      </c>
      <c r="X81" s="51">
        <v>1.0380520833333333</v>
      </c>
      <c r="Y81" s="52">
        <v>1655935</v>
      </c>
      <c r="Z81" s="53">
        <v>2400000</v>
      </c>
      <c r="AA81" s="51">
        <v>0.68997291666666671</v>
      </c>
      <c r="AB81" s="52">
        <v>1600110</v>
      </c>
      <c r="AC81" s="53">
        <v>2200000</v>
      </c>
      <c r="AD81" s="51">
        <v>0.72732272727272729</v>
      </c>
      <c r="AE81" s="54">
        <v>416620</v>
      </c>
      <c r="AF81" s="65">
        <v>2100000</v>
      </c>
      <c r="AG81" s="66">
        <v>0.1983904761904762</v>
      </c>
      <c r="AH81" s="54">
        <v>1880505</v>
      </c>
      <c r="AI81" s="65">
        <v>1800000</v>
      </c>
      <c r="AJ81" s="66">
        <v>1.0447249999999999</v>
      </c>
      <c r="AK81" s="52">
        <v>1814510</v>
      </c>
      <c r="AL81" s="53">
        <v>1800000</v>
      </c>
      <c r="AM81" s="51">
        <v>1.0080611111111111</v>
      </c>
      <c r="AN81" s="52">
        <v>1705825</v>
      </c>
      <c r="AO81" s="53">
        <v>1600000</v>
      </c>
      <c r="AP81" s="51">
        <v>1.0661406250000001</v>
      </c>
      <c r="AQ81" s="54">
        <f t="shared" si="3"/>
        <v>27583905</v>
      </c>
      <c r="AR81" s="54">
        <f t="shared" si="2"/>
        <v>23800000</v>
      </c>
      <c r="AS81" s="62">
        <v>1.1589876050420167</v>
      </c>
      <c r="AV81" s="58"/>
      <c r="AW81" s="76"/>
    </row>
    <row r="82" spans="1:49" s="57" customFormat="1">
      <c r="A82" s="44">
        <v>74</v>
      </c>
      <c r="B82" s="45" t="s">
        <v>36</v>
      </c>
      <c r="C82" s="46" t="s">
        <v>82</v>
      </c>
      <c r="D82" s="47" t="s">
        <v>212</v>
      </c>
      <c r="E82" s="47" t="s">
        <v>213</v>
      </c>
      <c r="F82" s="48">
        <v>44578</v>
      </c>
      <c r="G82" s="49">
        <v>512990</v>
      </c>
      <c r="H82" s="50">
        <v>850000</v>
      </c>
      <c r="I82" s="51">
        <v>0.60351764705882349</v>
      </c>
      <c r="J82" s="49">
        <v>1045670</v>
      </c>
      <c r="K82" s="49">
        <v>850000</v>
      </c>
      <c r="L82" s="51">
        <v>1.2302</v>
      </c>
      <c r="M82" s="49">
        <v>877520</v>
      </c>
      <c r="N82" s="49">
        <v>850000</v>
      </c>
      <c r="O82" s="51">
        <v>1.0323764705882352</v>
      </c>
      <c r="P82" s="49">
        <v>3013445</v>
      </c>
      <c r="Q82" s="49">
        <v>850000</v>
      </c>
      <c r="R82" s="51">
        <v>3.5452294117647059</v>
      </c>
      <c r="S82" s="49">
        <v>2263915</v>
      </c>
      <c r="T82" s="49">
        <v>1000000</v>
      </c>
      <c r="U82" s="51">
        <v>2.2639149999999999</v>
      </c>
      <c r="V82" s="49">
        <v>1155615</v>
      </c>
      <c r="W82" s="49">
        <v>1100000</v>
      </c>
      <c r="X82" s="51">
        <v>1.0505590909090909</v>
      </c>
      <c r="Y82" s="49">
        <v>731495</v>
      </c>
      <c r="Z82" s="49">
        <v>1100000</v>
      </c>
      <c r="AA82" s="51">
        <v>0.6649954545454545</v>
      </c>
      <c r="AB82" s="49">
        <v>1212630</v>
      </c>
      <c r="AC82" s="49">
        <v>1100000</v>
      </c>
      <c r="AD82" s="51">
        <v>1.1023909090909092</v>
      </c>
      <c r="AE82" s="49">
        <v>555710</v>
      </c>
      <c r="AF82" s="49">
        <v>1200000</v>
      </c>
      <c r="AG82" s="51">
        <v>0.46309166666666668</v>
      </c>
      <c r="AH82" s="49">
        <v>420015</v>
      </c>
      <c r="AI82" s="49">
        <v>1050000</v>
      </c>
      <c r="AJ82" s="51">
        <v>0.40001428571428571</v>
      </c>
      <c r="AK82" s="49">
        <v>674790</v>
      </c>
      <c r="AL82" s="49">
        <v>1050000</v>
      </c>
      <c r="AM82" s="51">
        <v>0.64265714285714282</v>
      </c>
      <c r="AN82" s="52">
        <v>1318565</v>
      </c>
      <c r="AO82" s="53">
        <v>900000</v>
      </c>
      <c r="AP82" s="51">
        <v>1.4650722222222223</v>
      </c>
      <c r="AQ82" s="54">
        <f t="shared" si="3"/>
        <v>13782360</v>
      </c>
      <c r="AR82" s="54">
        <f t="shared" si="2"/>
        <v>11900000</v>
      </c>
      <c r="AS82" s="62">
        <v>1.1581815126050421</v>
      </c>
      <c r="AT82" s="60"/>
      <c r="AV82" s="58"/>
      <c r="AW82" s="76"/>
    </row>
    <row r="83" spans="1:49" s="57" customFormat="1">
      <c r="A83" s="44">
        <v>75</v>
      </c>
      <c r="B83" s="45" t="s">
        <v>48</v>
      </c>
      <c r="C83" s="45" t="s">
        <v>48</v>
      </c>
      <c r="D83" s="47" t="s">
        <v>214</v>
      </c>
      <c r="E83" s="61" t="s">
        <v>215</v>
      </c>
      <c r="F83" s="70">
        <v>42404</v>
      </c>
      <c r="G83" s="52">
        <v>747405</v>
      </c>
      <c r="H83" s="53">
        <v>1200000</v>
      </c>
      <c r="I83" s="51">
        <v>0.62283750000000004</v>
      </c>
      <c r="J83" s="52">
        <v>1334940</v>
      </c>
      <c r="K83" s="53">
        <v>1000000</v>
      </c>
      <c r="L83" s="51">
        <v>1.33494</v>
      </c>
      <c r="M83" s="52">
        <v>1409305</v>
      </c>
      <c r="N83" s="53">
        <v>1000000</v>
      </c>
      <c r="O83" s="51">
        <v>1.409305</v>
      </c>
      <c r="P83" s="52">
        <v>4157210</v>
      </c>
      <c r="Q83" s="53">
        <v>1500000</v>
      </c>
      <c r="R83" s="51">
        <v>2.7714733333333332</v>
      </c>
      <c r="S83" s="52">
        <v>2176015</v>
      </c>
      <c r="T83" s="53">
        <v>1500000</v>
      </c>
      <c r="U83" s="51">
        <v>1.4506766666666666</v>
      </c>
      <c r="V83" s="52">
        <v>1409595</v>
      </c>
      <c r="W83" s="53">
        <v>1300000</v>
      </c>
      <c r="X83" s="51">
        <v>1.0843038461538461</v>
      </c>
      <c r="Y83" s="52">
        <v>874285</v>
      </c>
      <c r="Z83" s="53">
        <v>1300000</v>
      </c>
      <c r="AA83" s="51">
        <v>0.67252692307692308</v>
      </c>
      <c r="AB83" s="52">
        <v>1708485</v>
      </c>
      <c r="AC83" s="53">
        <v>1150000</v>
      </c>
      <c r="AD83" s="51">
        <v>1.4856391304347827</v>
      </c>
      <c r="AE83" s="54">
        <v>865195</v>
      </c>
      <c r="AF83" s="65">
        <v>1300000</v>
      </c>
      <c r="AG83" s="66">
        <v>0.66553461538461534</v>
      </c>
      <c r="AH83" s="54">
        <v>862860</v>
      </c>
      <c r="AI83" s="65">
        <v>1200000</v>
      </c>
      <c r="AJ83" s="66">
        <v>0.71904999999999997</v>
      </c>
      <c r="AK83" s="52">
        <v>748895</v>
      </c>
      <c r="AL83" s="53">
        <v>1200000</v>
      </c>
      <c r="AM83" s="51">
        <v>0.62407916666666663</v>
      </c>
      <c r="AN83" s="52">
        <v>1093195</v>
      </c>
      <c r="AO83" s="53">
        <v>1400000</v>
      </c>
      <c r="AP83" s="51">
        <v>0.78085357142857148</v>
      </c>
      <c r="AQ83" s="54">
        <f t="shared" si="3"/>
        <v>17387385</v>
      </c>
      <c r="AR83" s="54">
        <f t="shared" si="2"/>
        <v>15050000</v>
      </c>
      <c r="AS83" s="62">
        <v>1.1553079734219269</v>
      </c>
      <c r="AT83" s="107"/>
      <c r="AU83" s="83"/>
      <c r="AV83" s="84"/>
      <c r="AW83" s="58"/>
    </row>
    <row r="84" spans="1:49" s="57" customFormat="1">
      <c r="A84" s="44">
        <v>76</v>
      </c>
      <c r="B84" s="45" t="s">
        <v>32</v>
      </c>
      <c r="C84" s="46" t="s">
        <v>69</v>
      </c>
      <c r="D84" s="61" t="s">
        <v>216</v>
      </c>
      <c r="E84" s="61" t="s">
        <v>217</v>
      </c>
      <c r="F84" s="48">
        <v>40547</v>
      </c>
      <c r="G84" s="49">
        <v>2524705</v>
      </c>
      <c r="H84" s="50">
        <v>2800000</v>
      </c>
      <c r="I84" s="51">
        <v>0.9016803571428571</v>
      </c>
      <c r="J84" s="49">
        <v>2151390</v>
      </c>
      <c r="K84" s="49">
        <v>2900000</v>
      </c>
      <c r="L84" s="51">
        <v>0.74185862068965513</v>
      </c>
      <c r="M84" s="49">
        <v>2988640</v>
      </c>
      <c r="N84" s="49">
        <v>2900000</v>
      </c>
      <c r="O84" s="51">
        <v>1.0305655172413792</v>
      </c>
      <c r="P84" s="49">
        <v>4991970</v>
      </c>
      <c r="Q84" s="49">
        <v>2900000</v>
      </c>
      <c r="R84" s="51">
        <v>1.7213689655172413</v>
      </c>
      <c r="S84" s="49">
        <v>5342795</v>
      </c>
      <c r="T84" s="49">
        <v>3050000</v>
      </c>
      <c r="U84" s="51">
        <v>1.7517360655737706</v>
      </c>
      <c r="V84" s="49">
        <v>3792245</v>
      </c>
      <c r="W84" s="49">
        <v>2900000</v>
      </c>
      <c r="X84" s="51">
        <v>1.3076706896551724</v>
      </c>
      <c r="Y84" s="49">
        <v>2972630</v>
      </c>
      <c r="Z84" s="49">
        <v>2800000</v>
      </c>
      <c r="AA84" s="51">
        <v>1.0616535714285715</v>
      </c>
      <c r="AB84" s="49">
        <v>2869070</v>
      </c>
      <c r="AC84" s="49">
        <v>2900000</v>
      </c>
      <c r="AD84" s="51">
        <v>0.98933448275862068</v>
      </c>
      <c r="AE84" s="49">
        <v>1971235</v>
      </c>
      <c r="AF84" s="49">
        <v>2900000</v>
      </c>
      <c r="AG84" s="51">
        <v>0.67973620689655168</v>
      </c>
      <c r="AH84" s="49">
        <v>3022845</v>
      </c>
      <c r="AI84" s="49">
        <v>2800000</v>
      </c>
      <c r="AJ84" s="51">
        <v>1.0795874999999999</v>
      </c>
      <c r="AK84" s="49">
        <v>2947905</v>
      </c>
      <c r="AL84" s="49">
        <v>2800000</v>
      </c>
      <c r="AM84" s="51">
        <v>1.0528232142857143</v>
      </c>
      <c r="AN84" s="52">
        <v>3406915</v>
      </c>
      <c r="AO84" s="53">
        <v>2500000</v>
      </c>
      <c r="AP84" s="51">
        <v>1.3627659999999999</v>
      </c>
      <c r="AQ84" s="54">
        <f t="shared" si="3"/>
        <v>38982345</v>
      </c>
      <c r="AR84" s="54">
        <f t="shared" si="2"/>
        <v>34150000</v>
      </c>
      <c r="AS84" s="62">
        <v>1.141503513909224</v>
      </c>
      <c r="AT84" s="60"/>
      <c r="AV84" s="58"/>
      <c r="AW84" s="58"/>
    </row>
    <row r="85" spans="1:49" s="57" customFormat="1">
      <c r="A85" s="44">
        <v>77</v>
      </c>
      <c r="B85" s="45" t="s">
        <v>48</v>
      </c>
      <c r="C85" s="45" t="s">
        <v>48</v>
      </c>
      <c r="D85" s="47" t="s">
        <v>218</v>
      </c>
      <c r="E85" s="61" t="s">
        <v>219</v>
      </c>
      <c r="F85" s="69">
        <v>44835</v>
      </c>
      <c r="G85" s="52">
        <v>858050</v>
      </c>
      <c r="H85" s="53">
        <v>900000</v>
      </c>
      <c r="I85" s="51">
        <v>0.95338888888888884</v>
      </c>
      <c r="J85" s="52">
        <v>741775</v>
      </c>
      <c r="K85" s="53">
        <v>950000</v>
      </c>
      <c r="L85" s="51">
        <v>0.78081578947368424</v>
      </c>
      <c r="M85" s="52">
        <v>1157330</v>
      </c>
      <c r="N85" s="53">
        <v>950000</v>
      </c>
      <c r="O85" s="51">
        <v>1.2182421052631578</v>
      </c>
      <c r="P85" s="52">
        <v>2885320</v>
      </c>
      <c r="Q85" s="53">
        <v>1200000</v>
      </c>
      <c r="R85" s="51">
        <v>2.4044333333333334</v>
      </c>
      <c r="S85" s="52">
        <v>2313840</v>
      </c>
      <c r="T85" s="53">
        <v>1400000</v>
      </c>
      <c r="U85" s="51">
        <v>1.6527428571428571</v>
      </c>
      <c r="V85" s="52">
        <v>1371310</v>
      </c>
      <c r="W85" s="53">
        <v>1450000</v>
      </c>
      <c r="X85" s="51">
        <v>0.94573103448275864</v>
      </c>
      <c r="Y85" s="52">
        <v>1065460</v>
      </c>
      <c r="Z85" s="53">
        <v>1450000</v>
      </c>
      <c r="AA85" s="51">
        <v>0.73480000000000001</v>
      </c>
      <c r="AB85" s="52">
        <v>957045</v>
      </c>
      <c r="AC85" s="53">
        <v>1250000</v>
      </c>
      <c r="AD85" s="51">
        <v>0.76563599999999998</v>
      </c>
      <c r="AE85" s="54">
        <v>1416800</v>
      </c>
      <c r="AF85" s="65">
        <v>1250000</v>
      </c>
      <c r="AG85" s="66">
        <v>1.13344</v>
      </c>
      <c r="AH85" s="54">
        <v>1029135</v>
      </c>
      <c r="AI85" s="65">
        <v>1000000</v>
      </c>
      <c r="AJ85" s="66">
        <v>1.0291349999999999</v>
      </c>
      <c r="AK85" s="52">
        <v>1113430</v>
      </c>
      <c r="AL85" s="53">
        <v>1100000</v>
      </c>
      <c r="AM85" s="51">
        <v>1.0122090909090908</v>
      </c>
      <c r="AN85" s="52">
        <v>938130</v>
      </c>
      <c r="AO85" s="53">
        <v>1000000</v>
      </c>
      <c r="AP85" s="51">
        <v>0.93813000000000002</v>
      </c>
      <c r="AQ85" s="54">
        <f t="shared" si="3"/>
        <v>15847625</v>
      </c>
      <c r="AR85" s="54">
        <f t="shared" si="2"/>
        <v>13900000</v>
      </c>
      <c r="AS85" s="62">
        <v>1.1401169064748202</v>
      </c>
      <c r="AT85" s="59"/>
      <c r="AU85" s="59"/>
      <c r="AV85" s="44"/>
      <c r="AW85" s="58"/>
    </row>
    <row r="86" spans="1:49" s="57" customFormat="1">
      <c r="A86" s="44">
        <v>78</v>
      </c>
      <c r="B86" s="45" t="s">
        <v>48</v>
      </c>
      <c r="C86" s="45" t="s">
        <v>48</v>
      </c>
      <c r="D86" s="61" t="s">
        <v>220</v>
      </c>
      <c r="E86" s="73" t="s">
        <v>221</v>
      </c>
      <c r="F86" s="74">
        <v>44406</v>
      </c>
      <c r="G86" s="54">
        <v>1606045</v>
      </c>
      <c r="H86" s="65">
        <v>1200000</v>
      </c>
      <c r="I86" s="66">
        <v>1.3383708333333333</v>
      </c>
      <c r="J86" s="67">
        <v>2390215</v>
      </c>
      <c r="K86" s="53">
        <v>1700000</v>
      </c>
      <c r="L86" s="66">
        <v>1.4060088235294117</v>
      </c>
      <c r="M86" s="52">
        <v>1757110</v>
      </c>
      <c r="N86" s="53">
        <v>1700000</v>
      </c>
      <c r="O86" s="51">
        <v>1.0335941176470589</v>
      </c>
      <c r="P86" s="52">
        <v>2392575</v>
      </c>
      <c r="Q86" s="53">
        <v>1800000</v>
      </c>
      <c r="R86" s="51">
        <v>1.3292083333333333</v>
      </c>
      <c r="S86" s="52">
        <v>2629740</v>
      </c>
      <c r="T86" s="53">
        <v>1800000</v>
      </c>
      <c r="U86" s="51">
        <v>1.4609666666666667</v>
      </c>
      <c r="V86" s="52">
        <v>1667605</v>
      </c>
      <c r="W86" s="53">
        <v>1600000</v>
      </c>
      <c r="X86" s="66">
        <v>1.042253125</v>
      </c>
      <c r="Y86" s="52">
        <v>2200165</v>
      </c>
      <c r="Z86" s="53">
        <v>1550000</v>
      </c>
      <c r="AA86" s="66">
        <v>1.4194612903225807</v>
      </c>
      <c r="AB86" s="52">
        <v>814660</v>
      </c>
      <c r="AC86" s="53">
        <v>1550000</v>
      </c>
      <c r="AD86" s="51">
        <v>0.52558709677419357</v>
      </c>
      <c r="AE86" s="54">
        <v>1268570</v>
      </c>
      <c r="AF86" s="65">
        <v>1550000</v>
      </c>
      <c r="AG86" s="51">
        <v>0.81843225806451614</v>
      </c>
      <c r="AH86" s="54">
        <v>1006075</v>
      </c>
      <c r="AI86" s="65">
        <v>1200000</v>
      </c>
      <c r="AJ86" s="66">
        <v>0.83839583333333334</v>
      </c>
      <c r="AK86" s="54">
        <v>1304455</v>
      </c>
      <c r="AL86" s="65">
        <v>1500000</v>
      </c>
      <c r="AM86" s="66">
        <v>0.86963666666666661</v>
      </c>
      <c r="AN86" s="52">
        <v>2218290</v>
      </c>
      <c r="AO86" s="53">
        <v>1500000</v>
      </c>
      <c r="AP86" s="51">
        <v>1.4788600000000001</v>
      </c>
      <c r="AQ86" s="54">
        <f t="shared" si="3"/>
        <v>21255505</v>
      </c>
      <c r="AR86" s="54">
        <f t="shared" si="2"/>
        <v>18650000</v>
      </c>
      <c r="AS86" s="62">
        <v>1.1397053619302948</v>
      </c>
      <c r="AT86" s="60"/>
      <c r="AV86" s="58"/>
      <c r="AW86" s="58"/>
    </row>
    <row r="87" spans="1:49" s="57" customFormat="1">
      <c r="A87" s="44">
        <v>79</v>
      </c>
      <c r="B87" s="46" t="s">
        <v>32</v>
      </c>
      <c r="C87" s="46" t="s">
        <v>33</v>
      </c>
      <c r="D87" s="61" t="s">
        <v>222</v>
      </c>
      <c r="E87" s="61" t="s">
        <v>223</v>
      </c>
      <c r="F87" s="48">
        <v>44597</v>
      </c>
      <c r="G87" s="49">
        <v>794855</v>
      </c>
      <c r="H87" s="50">
        <v>1550000</v>
      </c>
      <c r="I87" s="51">
        <v>0.51280967741935479</v>
      </c>
      <c r="J87" s="49">
        <v>1475000</v>
      </c>
      <c r="K87" s="49">
        <v>1550000</v>
      </c>
      <c r="L87" s="51">
        <v>0.95161290322580649</v>
      </c>
      <c r="M87" s="49">
        <v>1288395</v>
      </c>
      <c r="N87" s="49">
        <v>1550000</v>
      </c>
      <c r="O87" s="51">
        <v>0.8312225806451613</v>
      </c>
      <c r="P87" s="49">
        <v>3444730</v>
      </c>
      <c r="Q87" s="49">
        <v>1600000</v>
      </c>
      <c r="R87" s="51">
        <v>2.1529562499999999</v>
      </c>
      <c r="S87" s="49">
        <v>3954265</v>
      </c>
      <c r="T87" s="49">
        <v>1900000</v>
      </c>
      <c r="U87" s="51">
        <v>2.0811921052631579</v>
      </c>
      <c r="V87" s="49">
        <v>2353395</v>
      </c>
      <c r="W87" s="49">
        <v>2000000</v>
      </c>
      <c r="X87" s="51">
        <v>1.1766975</v>
      </c>
      <c r="Y87" s="49">
        <v>1320915</v>
      </c>
      <c r="Z87" s="49">
        <v>2000000</v>
      </c>
      <c r="AA87" s="51">
        <v>0.66045750000000003</v>
      </c>
      <c r="AB87" s="49">
        <v>1642595</v>
      </c>
      <c r="AC87" s="49">
        <v>1900000</v>
      </c>
      <c r="AD87" s="51">
        <v>0.86452368421052628</v>
      </c>
      <c r="AE87" s="49">
        <v>1221905</v>
      </c>
      <c r="AF87" s="49">
        <v>1800000</v>
      </c>
      <c r="AG87" s="51">
        <v>0.67883611111111108</v>
      </c>
      <c r="AH87" s="49">
        <v>1597045</v>
      </c>
      <c r="AI87" s="49">
        <v>1500000</v>
      </c>
      <c r="AJ87" s="51">
        <v>1.0646966666666666</v>
      </c>
      <c r="AK87" s="49">
        <v>2417330</v>
      </c>
      <c r="AL87" s="49">
        <v>1500000</v>
      </c>
      <c r="AM87" s="51">
        <v>1.6115533333333334</v>
      </c>
      <c r="AN87" s="52">
        <v>1757420</v>
      </c>
      <c r="AO87" s="53">
        <v>1600000</v>
      </c>
      <c r="AP87" s="51">
        <v>1.0983875000000001</v>
      </c>
      <c r="AQ87" s="54">
        <f t="shared" si="3"/>
        <v>23267850</v>
      </c>
      <c r="AR87" s="54">
        <f t="shared" si="2"/>
        <v>20450000</v>
      </c>
      <c r="AS87" s="62">
        <v>1.1377921760391199</v>
      </c>
      <c r="AT87" s="60"/>
      <c r="AV87" s="58"/>
      <c r="AW87" s="58"/>
    </row>
    <row r="88" spans="1:49" s="57" customFormat="1">
      <c r="A88" s="44">
        <v>80</v>
      </c>
      <c r="B88" s="45" t="s">
        <v>48</v>
      </c>
      <c r="C88" s="45" t="s">
        <v>48</v>
      </c>
      <c r="D88" s="47" t="s">
        <v>224</v>
      </c>
      <c r="E88" s="47" t="s">
        <v>225</v>
      </c>
      <c r="F88" s="48" t="s">
        <v>226</v>
      </c>
      <c r="G88" s="54">
        <v>2186710</v>
      </c>
      <c r="H88" s="65">
        <v>2100000</v>
      </c>
      <c r="I88" s="66">
        <v>1.0412904761904762</v>
      </c>
      <c r="J88" s="67">
        <v>1800825</v>
      </c>
      <c r="K88" s="53">
        <v>2150000</v>
      </c>
      <c r="L88" s="66">
        <v>0.83759302325581397</v>
      </c>
      <c r="M88" s="52">
        <v>1953160</v>
      </c>
      <c r="N88" s="53">
        <v>2150000</v>
      </c>
      <c r="O88" s="51">
        <v>0.90844651162790702</v>
      </c>
      <c r="P88" s="52">
        <v>3653545</v>
      </c>
      <c r="Q88" s="53">
        <v>2200000</v>
      </c>
      <c r="R88" s="51">
        <v>1.6607022727272727</v>
      </c>
      <c r="S88" s="52">
        <v>3868535</v>
      </c>
      <c r="T88" s="53">
        <v>2500000</v>
      </c>
      <c r="U88" s="51">
        <v>1.5474140000000001</v>
      </c>
      <c r="V88" s="52">
        <v>5185770</v>
      </c>
      <c r="W88" s="53">
        <v>2300000</v>
      </c>
      <c r="X88" s="66">
        <v>2.254682608695652</v>
      </c>
      <c r="Y88" s="52">
        <v>3598880</v>
      </c>
      <c r="Z88" s="53">
        <v>2200000</v>
      </c>
      <c r="AA88" s="66">
        <v>1.6358545454545455</v>
      </c>
      <c r="AB88" s="52">
        <v>1840680</v>
      </c>
      <c r="AC88" s="53">
        <v>2300000</v>
      </c>
      <c r="AD88" s="51">
        <v>0.80029565217391307</v>
      </c>
      <c r="AE88" s="54">
        <v>1733675</v>
      </c>
      <c r="AF88" s="65">
        <v>2300000</v>
      </c>
      <c r="AG88" s="51">
        <v>0.75377173913043483</v>
      </c>
      <c r="AH88" s="54">
        <v>2140660</v>
      </c>
      <c r="AI88" s="65">
        <v>2100000</v>
      </c>
      <c r="AJ88" s="66">
        <v>1.0193619047619047</v>
      </c>
      <c r="AK88" s="54">
        <v>1397535</v>
      </c>
      <c r="AL88" s="65">
        <v>2200000</v>
      </c>
      <c r="AM88" s="66">
        <v>0.63524318181818185</v>
      </c>
      <c r="AN88" s="52">
        <v>984280</v>
      </c>
      <c r="AO88" s="53">
        <v>2200000</v>
      </c>
      <c r="AP88" s="51">
        <v>0.44740000000000002</v>
      </c>
      <c r="AQ88" s="54">
        <f t="shared" si="3"/>
        <v>30344255</v>
      </c>
      <c r="AR88" s="54">
        <f t="shared" si="2"/>
        <v>26700000</v>
      </c>
      <c r="AS88" s="62">
        <v>1.1364889513108614</v>
      </c>
      <c r="AT88" s="60"/>
      <c r="AV88" s="58"/>
      <c r="AW88" s="58"/>
    </row>
    <row r="89" spans="1:49" s="57" customFormat="1">
      <c r="A89" s="44">
        <v>81</v>
      </c>
      <c r="B89" s="45" t="s">
        <v>27</v>
      </c>
      <c r="C89" s="46" t="s">
        <v>28</v>
      </c>
      <c r="D89" s="61" t="s">
        <v>227</v>
      </c>
      <c r="E89" s="61" t="s">
        <v>228</v>
      </c>
      <c r="F89" s="48">
        <v>44333</v>
      </c>
      <c r="G89" s="49">
        <v>768275</v>
      </c>
      <c r="H89" s="50">
        <v>900000</v>
      </c>
      <c r="I89" s="51">
        <v>0.85363888888888884</v>
      </c>
      <c r="J89" s="49">
        <v>579425</v>
      </c>
      <c r="K89" s="49">
        <v>850000</v>
      </c>
      <c r="L89" s="51">
        <v>0.68167647058823533</v>
      </c>
      <c r="M89" s="49">
        <v>868365</v>
      </c>
      <c r="N89" s="49">
        <v>850000</v>
      </c>
      <c r="O89" s="51">
        <v>1.0216058823529413</v>
      </c>
      <c r="P89" s="49">
        <v>1643320</v>
      </c>
      <c r="Q89" s="49">
        <v>850000</v>
      </c>
      <c r="R89" s="51">
        <v>1.9333176470588236</v>
      </c>
      <c r="S89" s="49">
        <v>1612335</v>
      </c>
      <c r="T89" s="49">
        <v>1000000</v>
      </c>
      <c r="U89" s="51">
        <v>1.6123350000000001</v>
      </c>
      <c r="V89" s="49">
        <v>1529090</v>
      </c>
      <c r="W89" s="49">
        <v>1000000</v>
      </c>
      <c r="X89" s="51">
        <v>1.5290900000000001</v>
      </c>
      <c r="Y89" s="49">
        <v>1437350</v>
      </c>
      <c r="Z89" s="49">
        <v>1000000</v>
      </c>
      <c r="AA89" s="51">
        <v>1.4373499999999999</v>
      </c>
      <c r="AB89" s="49">
        <v>1245015</v>
      </c>
      <c r="AC89" s="49">
        <v>1000000</v>
      </c>
      <c r="AD89" s="51">
        <v>1.245015</v>
      </c>
      <c r="AE89" s="49">
        <v>473415</v>
      </c>
      <c r="AF89" s="49">
        <v>1100000</v>
      </c>
      <c r="AG89" s="51">
        <v>0.43037727272727272</v>
      </c>
      <c r="AH89" s="49">
        <v>1202955</v>
      </c>
      <c r="AI89" s="49">
        <v>850000</v>
      </c>
      <c r="AJ89" s="51">
        <v>1.4152411764705883</v>
      </c>
      <c r="AK89" s="49">
        <v>900160</v>
      </c>
      <c r="AL89" s="49">
        <v>950000</v>
      </c>
      <c r="AM89" s="51">
        <v>0.94753684210526312</v>
      </c>
      <c r="AN89" s="52">
        <v>719170</v>
      </c>
      <c r="AO89" s="53">
        <v>1100000</v>
      </c>
      <c r="AP89" s="51">
        <v>0.65379090909090909</v>
      </c>
      <c r="AQ89" s="54">
        <f t="shared" si="3"/>
        <v>12978875</v>
      </c>
      <c r="AR89" s="54">
        <f t="shared" si="2"/>
        <v>11450000</v>
      </c>
      <c r="AS89" s="62">
        <v>1.1335262008733624</v>
      </c>
      <c r="AT89" s="60"/>
      <c r="AV89" s="58"/>
      <c r="AW89" s="58">
        <v>2</v>
      </c>
    </row>
    <row r="90" spans="1:49" s="57" customFormat="1">
      <c r="A90" s="44">
        <v>82</v>
      </c>
      <c r="B90" s="45" t="s">
        <v>32</v>
      </c>
      <c r="C90" s="46" t="s">
        <v>69</v>
      </c>
      <c r="D90" s="61" t="s">
        <v>229</v>
      </c>
      <c r="E90" s="61" t="s">
        <v>230</v>
      </c>
      <c r="F90" s="48">
        <v>42970</v>
      </c>
      <c r="G90" s="49">
        <v>595630</v>
      </c>
      <c r="H90" s="50">
        <v>750000</v>
      </c>
      <c r="I90" s="51">
        <v>0.79417333333333329</v>
      </c>
      <c r="J90" s="49">
        <v>207065</v>
      </c>
      <c r="K90" s="49">
        <v>800000</v>
      </c>
      <c r="L90" s="51">
        <v>0.25883125000000001</v>
      </c>
      <c r="M90" s="49">
        <v>815995</v>
      </c>
      <c r="N90" s="49">
        <v>800000</v>
      </c>
      <c r="O90" s="51">
        <v>1.01999375</v>
      </c>
      <c r="P90" s="49">
        <v>2326995</v>
      </c>
      <c r="Q90" s="49">
        <v>900000</v>
      </c>
      <c r="R90" s="51">
        <v>2.58555</v>
      </c>
      <c r="S90" s="49">
        <v>2263095</v>
      </c>
      <c r="T90" s="49">
        <v>1100000</v>
      </c>
      <c r="U90" s="51">
        <v>2.0573590909090909</v>
      </c>
      <c r="V90" s="49">
        <v>1776015</v>
      </c>
      <c r="W90" s="49">
        <v>1100000</v>
      </c>
      <c r="X90" s="51">
        <v>1.614559090909091</v>
      </c>
      <c r="Y90" s="49">
        <v>1103535</v>
      </c>
      <c r="Z90" s="49">
        <v>1100000</v>
      </c>
      <c r="AA90" s="51">
        <v>1.0032136363636364</v>
      </c>
      <c r="AB90" s="49">
        <v>396730</v>
      </c>
      <c r="AC90" s="49">
        <v>1000000</v>
      </c>
      <c r="AD90" s="51">
        <v>0.39673000000000003</v>
      </c>
      <c r="AE90" s="49">
        <v>494900</v>
      </c>
      <c r="AF90" s="49">
        <v>1000000</v>
      </c>
      <c r="AG90" s="51">
        <v>0.49490000000000001</v>
      </c>
      <c r="AH90" s="49">
        <v>474525</v>
      </c>
      <c r="AI90" s="49">
        <v>750000</v>
      </c>
      <c r="AJ90" s="51">
        <v>0.63270000000000004</v>
      </c>
      <c r="AK90" s="49">
        <v>1008360</v>
      </c>
      <c r="AL90" s="49">
        <v>750000</v>
      </c>
      <c r="AM90" s="51">
        <v>1.3444799999999999</v>
      </c>
      <c r="AN90" s="52">
        <v>834460</v>
      </c>
      <c r="AO90" s="53">
        <v>800000</v>
      </c>
      <c r="AP90" s="51">
        <v>1.043075</v>
      </c>
      <c r="AQ90" s="54">
        <f t="shared" si="3"/>
        <v>12297305</v>
      </c>
      <c r="AR90" s="54">
        <f t="shared" si="2"/>
        <v>10850000</v>
      </c>
      <c r="AS90" s="62">
        <v>1.1333921658986175</v>
      </c>
      <c r="AT90" s="60"/>
      <c r="AV90" s="58"/>
      <c r="AW90" s="58"/>
    </row>
    <row r="91" spans="1:49" s="109" customFormat="1">
      <c r="A91" s="44">
        <v>83</v>
      </c>
      <c r="B91" s="45" t="s">
        <v>36</v>
      </c>
      <c r="C91" s="85" t="s">
        <v>37</v>
      </c>
      <c r="D91" s="73" t="s">
        <v>231</v>
      </c>
      <c r="E91" s="73" t="s">
        <v>232</v>
      </c>
      <c r="F91" s="74" t="s">
        <v>233</v>
      </c>
      <c r="G91" s="52">
        <v>1112500</v>
      </c>
      <c r="H91" s="53">
        <v>850000</v>
      </c>
      <c r="I91" s="51">
        <v>1.3088235294117647</v>
      </c>
      <c r="J91" s="52">
        <v>630560</v>
      </c>
      <c r="K91" s="53">
        <v>850000</v>
      </c>
      <c r="L91" s="51">
        <v>0.74183529411764704</v>
      </c>
      <c r="M91" s="52">
        <v>1113700</v>
      </c>
      <c r="N91" s="53">
        <v>850000</v>
      </c>
      <c r="O91" s="51">
        <v>1.3102352941176472</v>
      </c>
      <c r="P91" s="52">
        <v>1255960</v>
      </c>
      <c r="Q91" s="53">
        <v>1100000</v>
      </c>
      <c r="R91" s="51">
        <v>1.1417818181818182</v>
      </c>
      <c r="S91" s="52">
        <v>2070310</v>
      </c>
      <c r="T91" s="53">
        <v>1100000</v>
      </c>
      <c r="U91" s="51">
        <v>1.8821000000000001</v>
      </c>
      <c r="V91" s="52">
        <v>1193800</v>
      </c>
      <c r="W91" s="53">
        <v>1100000</v>
      </c>
      <c r="X91" s="51">
        <v>1.0852727272727272</v>
      </c>
      <c r="Y91" s="52">
        <v>1198725</v>
      </c>
      <c r="Z91" s="53">
        <v>950000</v>
      </c>
      <c r="AA91" s="51">
        <v>1.2618157894736841</v>
      </c>
      <c r="AB91" s="52">
        <v>1170170</v>
      </c>
      <c r="AC91" s="53">
        <v>950000</v>
      </c>
      <c r="AD91" s="51">
        <v>1.2317578947368422</v>
      </c>
      <c r="AE91" s="52">
        <v>644380</v>
      </c>
      <c r="AF91" s="52">
        <v>1000000</v>
      </c>
      <c r="AG91" s="51">
        <v>0.64437999999999995</v>
      </c>
      <c r="AH91" s="52">
        <v>589980</v>
      </c>
      <c r="AI91" s="53">
        <v>900000</v>
      </c>
      <c r="AJ91" s="51">
        <v>0.6555333333333333</v>
      </c>
      <c r="AK91" s="52">
        <v>778850</v>
      </c>
      <c r="AL91" s="53">
        <v>900000</v>
      </c>
      <c r="AM91" s="51">
        <v>0.86538888888888887</v>
      </c>
      <c r="AN91" s="52">
        <v>1028210</v>
      </c>
      <c r="AO91" s="53">
        <v>850000</v>
      </c>
      <c r="AP91" s="51">
        <v>1.2096588235294117</v>
      </c>
      <c r="AQ91" s="54">
        <f t="shared" si="3"/>
        <v>12787145</v>
      </c>
      <c r="AR91" s="54">
        <f t="shared" si="2"/>
        <v>11400000</v>
      </c>
      <c r="AS91" s="62">
        <v>1.1216793859649123</v>
      </c>
      <c r="AT91" s="60"/>
      <c r="AU91" s="108"/>
      <c r="AV91" s="58"/>
      <c r="AW91" s="58"/>
    </row>
    <row r="92" spans="1:49" s="57" customFormat="1">
      <c r="A92" s="44">
        <v>84</v>
      </c>
      <c r="B92" s="45" t="s">
        <v>27</v>
      </c>
      <c r="C92" s="46" t="s">
        <v>234</v>
      </c>
      <c r="D92" s="61" t="s">
        <v>235</v>
      </c>
      <c r="E92" s="47" t="s">
        <v>236</v>
      </c>
      <c r="F92" s="48">
        <v>44496</v>
      </c>
      <c r="G92" s="49">
        <v>695500</v>
      </c>
      <c r="H92" s="50">
        <v>1100000</v>
      </c>
      <c r="I92" s="51">
        <v>0.63227272727272732</v>
      </c>
      <c r="J92" s="49">
        <v>783805</v>
      </c>
      <c r="K92" s="49">
        <v>1050000</v>
      </c>
      <c r="L92" s="51">
        <v>0.74648095238095236</v>
      </c>
      <c r="M92" s="49">
        <v>902425</v>
      </c>
      <c r="N92" s="49">
        <v>1050000</v>
      </c>
      <c r="O92" s="51">
        <v>0.85945238095238097</v>
      </c>
      <c r="P92" s="49">
        <v>1524445</v>
      </c>
      <c r="Q92" s="49">
        <v>1050000</v>
      </c>
      <c r="R92" s="51">
        <v>1.4518523809523809</v>
      </c>
      <c r="S92" s="49">
        <v>1534040</v>
      </c>
      <c r="T92" s="49">
        <v>1100000</v>
      </c>
      <c r="U92" s="51">
        <v>1.3945818181818181</v>
      </c>
      <c r="V92" s="49">
        <v>928730</v>
      </c>
      <c r="W92" s="49">
        <v>900000</v>
      </c>
      <c r="X92" s="51">
        <v>1.0319222222222222</v>
      </c>
      <c r="Y92" s="49">
        <v>898225</v>
      </c>
      <c r="Z92" s="49">
        <v>750000</v>
      </c>
      <c r="AA92" s="51">
        <v>1.1976333333333333</v>
      </c>
      <c r="AB92" s="49">
        <v>1213590</v>
      </c>
      <c r="AC92" s="49">
        <v>750000</v>
      </c>
      <c r="AD92" s="51">
        <v>1.61812</v>
      </c>
      <c r="AE92" s="49">
        <v>862355</v>
      </c>
      <c r="AF92" s="49">
        <v>850000</v>
      </c>
      <c r="AG92" s="51">
        <v>1.0145352941176471</v>
      </c>
      <c r="AH92" s="49">
        <v>1077495</v>
      </c>
      <c r="AI92" s="49">
        <v>750000</v>
      </c>
      <c r="AJ92" s="51">
        <v>1.43666</v>
      </c>
      <c r="AK92" s="49">
        <v>1005295</v>
      </c>
      <c r="AL92" s="49">
        <v>800000</v>
      </c>
      <c r="AM92" s="51">
        <v>1.2566187499999999</v>
      </c>
      <c r="AN92" s="52">
        <v>1069895</v>
      </c>
      <c r="AO92" s="53">
        <v>1000000</v>
      </c>
      <c r="AP92" s="51">
        <v>1.069895</v>
      </c>
      <c r="AQ92" s="54">
        <f t="shared" si="3"/>
        <v>12495800</v>
      </c>
      <c r="AR92" s="54">
        <f t="shared" si="2"/>
        <v>11150000</v>
      </c>
      <c r="AS92" s="62">
        <v>1.1206995515695066</v>
      </c>
      <c r="AT92" s="60"/>
      <c r="AV92" s="58"/>
      <c r="AW92" s="58">
        <v>1</v>
      </c>
    </row>
    <row r="93" spans="1:49" s="57" customFormat="1">
      <c r="A93" s="44">
        <v>85</v>
      </c>
      <c r="B93" s="45" t="s">
        <v>48</v>
      </c>
      <c r="C93" s="45" t="s">
        <v>48</v>
      </c>
      <c r="D93" s="47" t="s">
        <v>237</v>
      </c>
      <c r="E93" s="61" t="s">
        <v>238</v>
      </c>
      <c r="F93" s="69">
        <v>42065</v>
      </c>
      <c r="G93" s="52">
        <v>1038600</v>
      </c>
      <c r="H93" s="53">
        <v>1900000</v>
      </c>
      <c r="I93" s="51">
        <v>0.54663157894736847</v>
      </c>
      <c r="J93" s="52">
        <v>1344345</v>
      </c>
      <c r="K93" s="53">
        <v>1700000</v>
      </c>
      <c r="L93" s="51">
        <v>0.79079117647058828</v>
      </c>
      <c r="M93" s="52">
        <v>2410105</v>
      </c>
      <c r="N93" s="53">
        <v>1700000</v>
      </c>
      <c r="O93" s="51">
        <v>1.4177088235294117</v>
      </c>
      <c r="P93" s="52">
        <v>5365810</v>
      </c>
      <c r="Q93" s="53">
        <v>2000000</v>
      </c>
      <c r="R93" s="51">
        <v>2.6829049999999999</v>
      </c>
      <c r="S93" s="52">
        <v>3747070</v>
      </c>
      <c r="T93" s="53">
        <v>2300000</v>
      </c>
      <c r="U93" s="51">
        <v>1.6291608695652173</v>
      </c>
      <c r="V93" s="52">
        <v>2165000</v>
      </c>
      <c r="W93" s="53">
        <v>2450000</v>
      </c>
      <c r="X93" s="51">
        <v>0.88367346938775515</v>
      </c>
      <c r="Y93" s="52">
        <v>2080805</v>
      </c>
      <c r="Z93" s="53">
        <v>2450000</v>
      </c>
      <c r="AA93" s="51">
        <v>0.84930816326530612</v>
      </c>
      <c r="AB93" s="52">
        <v>2626570</v>
      </c>
      <c r="AC93" s="53">
        <v>2350000</v>
      </c>
      <c r="AD93" s="51">
        <v>1.1176893617021277</v>
      </c>
      <c r="AE93" s="54">
        <v>1862695</v>
      </c>
      <c r="AF93" s="65">
        <v>2350000</v>
      </c>
      <c r="AG93" s="66">
        <v>0.792636170212766</v>
      </c>
      <c r="AH93" s="54">
        <v>2023615</v>
      </c>
      <c r="AI93" s="65">
        <v>2000000</v>
      </c>
      <c r="AJ93" s="66">
        <v>1.0118075</v>
      </c>
      <c r="AK93" s="52">
        <v>2014795</v>
      </c>
      <c r="AL93" s="53">
        <v>1950000</v>
      </c>
      <c r="AM93" s="51">
        <v>1.0332282051282051</v>
      </c>
      <c r="AN93" s="52">
        <v>1440755</v>
      </c>
      <c r="AO93" s="53">
        <v>2000000</v>
      </c>
      <c r="AP93" s="51">
        <v>0.7203775</v>
      </c>
      <c r="AQ93" s="54">
        <f t="shared" si="3"/>
        <v>28120165</v>
      </c>
      <c r="AR93" s="54">
        <f t="shared" si="2"/>
        <v>25150000</v>
      </c>
      <c r="AS93" s="62">
        <v>1.1180980119284294</v>
      </c>
      <c r="AV93" s="58"/>
      <c r="AW93" s="44"/>
    </row>
    <row r="94" spans="1:49" s="57" customFormat="1">
      <c r="A94" s="44">
        <v>86</v>
      </c>
      <c r="B94" s="45" t="s">
        <v>48</v>
      </c>
      <c r="C94" s="45" t="s">
        <v>48</v>
      </c>
      <c r="D94" s="73" t="s">
        <v>239</v>
      </c>
      <c r="E94" s="73" t="s">
        <v>240</v>
      </c>
      <c r="F94" s="74">
        <v>45082</v>
      </c>
      <c r="G94" s="52">
        <v>1640700</v>
      </c>
      <c r="H94" s="52">
        <v>1600000</v>
      </c>
      <c r="I94" s="51">
        <v>1.0254375</v>
      </c>
      <c r="J94" s="52">
        <v>674465</v>
      </c>
      <c r="K94" s="53">
        <v>1600000</v>
      </c>
      <c r="L94" s="51">
        <v>0.421540625</v>
      </c>
      <c r="M94" s="52">
        <v>2054820</v>
      </c>
      <c r="N94" s="53">
        <v>1550000</v>
      </c>
      <c r="O94" s="51">
        <v>1.3256903225806451</v>
      </c>
      <c r="P94" s="52">
        <v>3921475</v>
      </c>
      <c r="Q94" s="53">
        <v>1800000</v>
      </c>
      <c r="R94" s="51">
        <v>2.1785972222222223</v>
      </c>
      <c r="S94" s="52">
        <v>3454900</v>
      </c>
      <c r="T94" s="53">
        <v>1900000</v>
      </c>
      <c r="U94" s="51">
        <v>1.8183684210526316</v>
      </c>
      <c r="V94" s="52">
        <v>2502755</v>
      </c>
      <c r="W94" s="52">
        <v>2000000</v>
      </c>
      <c r="X94" s="51">
        <v>1.2513775</v>
      </c>
      <c r="Y94" s="52">
        <v>1350690</v>
      </c>
      <c r="Z94" s="53">
        <v>2000000</v>
      </c>
      <c r="AA94" s="51">
        <v>0.67534499999999997</v>
      </c>
      <c r="AB94" s="52">
        <v>1370285</v>
      </c>
      <c r="AC94" s="53">
        <v>2000000</v>
      </c>
      <c r="AD94" s="51">
        <v>0.68514249999999999</v>
      </c>
      <c r="AE94" s="52">
        <v>2453210</v>
      </c>
      <c r="AF94" s="53">
        <v>1800000</v>
      </c>
      <c r="AG94" s="51">
        <v>1.3628944444444444</v>
      </c>
      <c r="AH94" s="52">
        <v>2370500</v>
      </c>
      <c r="AI94" s="53">
        <v>1900000</v>
      </c>
      <c r="AJ94" s="51">
        <v>1.2476315789473684</v>
      </c>
      <c r="AK94" s="52">
        <v>1672865</v>
      </c>
      <c r="AL94" s="53">
        <v>2000000</v>
      </c>
      <c r="AM94" s="51">
        <v>0.83643250000000002</v>
      </c>
      <c r="AN94" s="52">
        <v>1408760</v>
      </c>
      <c r="AO94" s="53">
        <v>2100000</v>
      </c>
      <c r="AP94" s="51">
        <v>0.67083809523809523</v>
      </c>
      <c r="AQ94" s="54">
        <f t="shared" si="3"/>
        <v>24875425</v>
      </c>
      <c r="AR94" s="54">
        <f t="shared" si="2"/>
        <v>22250000</v>
      </c>
      <c r="AS94" s="62">
        <v>1.1179966292134831</v>
      </c>
      <c r="AT94" s="60"/>
      <c r="AV94" s="58"/>
      <c r="AW94" s="58"/>
    </row>
    <row r="95" spans="1:49" s="57" customFormat="1">
      <c r="A95" s="44">
        <v>87</v>
      </c>
      <c r="B95" s="45" t="s">
        <v>48</v>
      </c>
      <c r="C95" s="45" t="s">
        <v>48</v>
      </c>
      <c r="D95" s="47" t="s">
        <v>241</v>
      </c>
      <c r="E95" s="61" t="s">
        <v>242</v>
      </c>
      <c r="F95" s="48">
        <v>44400</v>
      </c>
      <c r="G95" s="52">
        <v>3665220</v>
      </c>
      <c r="H95" s="53">
        <v>3500000</v>
      </c>
      <c r="I95" s="66">
        <v>1.0472057142857143</v>
      </c>
      <c r="J95" s="52">
        <v>3431545</v>
      </c>
      <c r="K95" s="53">
        <v>3200000</v>
      </c>
      <c r="L95" s="66">
        <v>1.0723578125</v>
      </c>
      <c r="M95" s="52">
        <v>5323850</v>
      </c>
      <c r="N95" s="53">
        <v>3400000</v>
      </c>
      <c r="O95" s="66">
        <v>1.5658382352941176</v>
      </c>
      <c r="P95" s="52">
        <v>9768665</v>
      </c>
      <c r="Q95" s="53">
        <v>4500000</v>
      </c>
      <c r="R95" s="51">
        <v>2.1708144444444444</v>
      </c>
      <c r="S95" s="52">
        <v>8327505</v>
      </c>
      <c r="T95" s="53">
        <v>4800000</v>
      </c>
      <c r="U95" s="66">
        <v>1.734896875</v>
      </c>
      <c r="V95" s="52">
        <v>8454640</v>
      </c>
      <c r="W95" s="53">
        <v>4900000</v>
      </c>
      <c r="X95" s="51">
        <v>1.7254367346938775</v>
      </c>
      <c r="Y95" s="52">
        <v>6769915</v>
      </c>
      <c r="Z95" s="53">
        <v>4900000</v>
      </c>
      <c r="AA95" s="51">
        <v>1.381615306122449</v>
      </c>
      <c r="AB95" s="52">
        <v>3144400</v>
      </c>
      <c r="AC95" s="53">
        <v>5000000</v>
      </c>
      <c r="AD95" s="51">
        <v>0.62887999999999999</v>
      </c>
      <c r="AE95" s="54">
        <v>980040</v>
      </c>
      <c r="AF95" s="65">
        <v>4800000</v>
      </c>
      <c r="AG95" s="66">
        <v>0.204175</v>
      </c>
      <c r="AH95" s="54">
        <v>3011710</v>
      </c>
      <c r="AI95" s="65">
        <v>4500000</v>
      </c>
      <c r="AJ95" s="51">
        <v>0.66926888888888891</v>
      </c>
      <c r="AK95" s="54">
        <v>728470</v>
      </c>
      <c r="AL95" s="65">
        <v>4500000</v>
      </c>
      <c r="AM95" s="66">
        <v>0.16188222222222223</v>
      </c>
      <c r="AN95" s="52">
        <v>4656645</v>
      </c>
      <c r="AO95" s="53">
        <v>4500000</v>
      </c>
      <c r="AP95" s="51">
        <v>1.03481</v>
      </c>
      <c r="AQ95" s="54">
        <f t="shared" si="3"/>
        <v>58262605</v>
      </c>
      <c r="AR95" s="54">
        <f t="shared" si="2"/>
        <v>52500000</v>
      </c>
      <c r="AS95" s="62">
        <v>1.1097639047619048</v>
      </c>
      <c r="AT95" s="60"/>
      <c r="AV95" s="58"/>
      <c r="AW95" s="58"/>
    </row>
    <row r="96" spans="1:49" s="57" customFormat="1">
      <c r="A96" s="44">
        <v>88</v>
      </c>
      <c r="B96" s="45" t="s">
        <v>48</v>
      </c>
      <c r="C96" s="45" t="s">
        <v>48</v>
      </c>
      <c r="D96" s="47" t="s">
        <v>243</v>
      </c>
      <c r="E96" s="61" t="s">
        <v>244</v>
      </c>
      <c r="F96" s="70">
        <v>44337</v>
      </c>
      <c r="G96" s="52">
        <v>1307310</v>
      </c>
      <c r="H96" s="53">
        <v>1300000</v>
      </c>
      <c r="I96" s="51">
        <v>1.005623076923077</v>
      </c>
      <c r="J96" s="52">
        <v>908355</v>
      </c>
      <c r="K96" s="53">
        <v>1200000</v>
      </c>
      <c r="L96" s="51">
        <v>0.75696249999999998</v>
      </c>
      <c r="M96" s="52">
        <v>1320310</v>
      </c>
      <c r="N96" s="53">
        <v>1300000</v>
      </c>
      <c r="O96" s="51">
        <v>1.015623076923077</v>
      </c>
      <c r="P96" s="52">
        <v>3698275</v>
      </c>
      <c r="Q96" s="53">
        <v>1500000</v>
      </c>
      <c r="R96" s="51">
        <v>2.4655166666666668</v>
      </c>
      <c r="S96" s="52">
        <v>2894395</v>
      </c>
      <c r="T96" s="53">
        <v>1700000</v>
      </c>
      <c r="U96" s="51">
        <v>1.7025852941176471</v>
      </c>
      <c r="V96" s="52">
        <v>1935935</v>
      </c>
      <c r="W96" s="53">
        <v>1700000</v>
      </c>
      <c r="X96" s="51">
        <v>1.1387852941176471</v>
      </c>
      <c r="Y96" s="52">
        <v>1368105</v>
      </c>
      <c r="Z96" s="53">
        <v>1700000</v>
      </c>
      <c r="AA96" s="51">
        <v>0.80476764705882353</v>
      </c>
      <c r="AB96" s="52">
        <v>929960</v>
      </c>
      <c r="AC96" s="53">
        <v>1500000</v>
      </c>
      <c r="AD96" s="51">
        <v>0.61997333333333338</v>
      </c>
      <c r="AE96" s="54">
        <v>1138320</v>
      </c>
      <c r="AF96" s="65">
        <v>1450000</v>
      </c>
      <c r="AG96" s="66">
        <v>0.78504827586206893</v>
      </c>
      <c r="AH96" s="54">
        <v>1224730</v>
      </c>
      <c r="AI96" s="65">
        <v>1000000</v>
      </c>
      <c r="AJ96" s="66">
        <v>1.2247300000000001</v>
      </c>
      <c r="AK96" s="52">
        <v>1101335</v>
      </c>
      <c r="AL96" s="53">
        <v>1100000</v>
      </c>
      <c r="AM96" s="51">
        <v>1.0012136363636364</v>
      </c>
      <c r="AN96" s="52">
        <v>753895</v>
      </c>
      <c r="AO96" s="53">
        <v>1300000</v>
      </c>
      <c r="AP96" s="51">
        <v>0.5799192307692308</v>
      </c>
      <c r="AQ96" s="54">
        <f t="shared" si="3"/>
        <v>18580925</v>
      </c>
      <c r="AR96" s="54">
        <f t="shared" si="2"/>
        <v>16750000</v>
      </c>
      <c r="AS96" s="62">
        <v>1.1093089552238806</v>
      </c>
      <c r="AT96" s="110"/>
      <c r="AU96" s="88"/>
      <c r="AV96" s="71"/>
      <c r="AW96" s="58"/>
    </row>
    <row r="97" spans="1:49" s="57" customFormat="1">
      <c r="A97" s="44">
        <v>89</v>
      </c>
      <c r="B97" s="45" t="s">
        <v>48</v>
      </c>
      <c r="C97" s="45" t="s">
        <v>48</v>
      </c>
      <c r="D97" s="47" t="s">
        <v>245</v>
      </c>
      <c r="E97" s="61" t="s">
        <v>246</v>
      </c>
      <c r="F97" s="69">
        <v>44655</v>
      </c>
      <c r="G97" s="52">
        <v>881045</v>
      </c>
      <c r="H97" s="53">
        <v>1200000</v>
      </c>
      <c r="I97" s="51">
        <v>0.73420416666666666</v>
      </c>
      <c r="J97" s="52">
        <v>846560</v>
      </c>
      <c r="K97" s="53">
        <v>950000</v>
      </c>
      <c r="L97" s="51">
        <v>0.89111578947368419</v>
      </c>
      <c r="M97" s="52">
        <v>1131085</v>
      </c>
      <c r="N97" s="53">
        <v>1000000</v>
      </c>
      <c r="O97" s="51">
        <v>1.1310849999999999</v>
      </c>
      <c r="P97" s="52">
        <v>2932115</v>
      </c>
      <c r="Q97" s="53">
        <v>1000000</v>
      </c>
      <c r="R97" s="51">
        <v>2.932115</v>
      </c>
      <c r="S97" s="52">
        <v>2248435</v>
      </c>
      <c r="T97" s="53">
        <v>1200000</v>
      </c>
      <c r="U97" s="51">
        <v>1.8736958333333333</v>
      </c>
      <c r="V97" s="52">
        <v>1018535</v>
      </c>
      <c r="W97" s="53">
        <v>1200000</v>
      </c>
      <c r="X97" s="51">
        <v>0.84877916666666664</v>
      </c>
      <c r="Y97" s="52">
        <v>691895</v>
      </c>
      <c r="Z97" s="53">
        <v>1200000</v>
      </c>
      <c r="AA97" s="51">
        <v>0.57657916666666664</v>
      </c>
      <c r="AB97" s="52">
        <v>1387780</v>
      </c>
      <c r="AC97" s="53">
        <v>1100000</v>
      </c>
      <c r="AD97" s="51">
        <v>1.2616181818181817</v>
      </c>
      <c r="AE97" s="54">
        <v>787970</v>
      </c>
      <c r="AF97" s="65">
        <v>1100000</v>
      </c>
      <c r="AG97" s="66">
        <v>0.71633636363636366</v>
      </c>
      <c r="AH97" s="54">
        <v>640140</v>
      </c>
      <c r="AI97" s="65">
        <v>1000000</v>
      </c>
      <c r="AJ97" s="66">
        <v>0.64014000000000004</v>
      </c>
      <c r="AK97" s="52">
        <v>671390</v>
      </c>
      <c r="AL97" s="53">
        <v>1000000</v>
      </c>
      <c r="AM97" s="51">
        <v>0.67139000000000004</v>
      </c>
      <c r="AN97" s="52">
        <v>1209195</v>
      </c>
      <c r="AO97" s="53">
        <v>1100000</v>
      </c>
      <c r="AP97" s="51">
        <v>1.0992681818181818</v>
      </c>
      <c r="AQ97" s="54">
        <f t="shared" si="3"/>
        <v>14446145</v>
      </c>
      <c r="AR97" s="54">
        <f t="shared" si="2"/>
        <v>13050000</v>
      </c>
      <c r="AS97" s="62">
        <v>1.1069842911877394</v>
      </c>
      <c r="AT97" s="107"/>
      <c r="AU97" s="83"/>
      <c r="AV97" s="84"/>
      <c r="AW97" s="58"/>
    </row>
    <row r="98" spans="1:49" s="57" customFormat="1">
      <c r="A98" s="44">
        <v>90</v>
      </c>
      <c r="B98" s="45" t="s">
        <v>27</v>
      </c>
      <c r="C98" s="46" t="s">
        <v>28</v>
      </c>
      <c r="D98" s="61" t="s">
        <v>247</v>
      </c>
      <c r="E98" s="61" t="s">
        <v>248</v>
      </c>
      <c r="F98" s="48" t="s">
        <v>249</v>
      </c>
      <c r="G98" s="49">
        <v>1234290</v>
      </c>
      <c r="H98" s="50">
        <v>1100000</v>
      </c>
      <c r="I98" s="51">
        <v>1.1220818181818182</v>
      </c>
      <c r="J98" s="49">
        <v>1018305</v>
      </c>
      <c r="K98" s="49">
        <v>1000000</v>
      </c>
      <c r="L98" s="51">
        <v>1.018305</v>
      </c>
      <c r="M98" s="49">
        <v>1008315</v>
      </c>
      <c r="N98" s="49">
        <v>1100000</v>
      </c>
      <c r="O98" s="51">
        <v>0.91664999999999996</v>
      </c>
      <c r="P98" s="49">
        <v>1568535</v>
      </c>
      <c r="Q98" s="49">
        <v>1100000</v>
      </c>
      <c r="R98" s="51">
        <v>1.425940909090909</v>
      </c>
      <c r="S98" s="49">
        <v>1706045</v>
      </c>
      <c r="T98" s="49">
        <v>1250000</v>
      </c>
      <c r="U98" s="51">
        <v>1.3648359999999999</v>
      </c>
      <c r="V98" s="49">
        <v>1274795</v>
      </c>
      <c r="W98" s="49">
        <v>1250000</v>
      </c>
      <c r="X98" s="51">
        <v>1.019836</v>
      </c>
      <c r="Y98" s="49">
        <v>1321735</v>
      </c>
      <c r="Z98" s="49">
        <v>1200000</v>
      </c>
      <c r="AA98" s="51">
        <v>1.1014458333333332</v>
      </c>
      <c r="AB98" s="49">
        <v>1766435</v>
      </c>
      <c r="AC98" s="49">
        <v>1200000</v>
      </c>
      <c r="AD98" s="51">
        <v>1.4720291666666667</v>
      </c>
      <c r="AE98" s="49">
        <v>674580</v>
      </c>
      <c r="AF98" s="49">
        <v>1300000</v>
      </c>
      <c r="AG98" s="51">
        <v>0.51890769230769229</v>
      </c>
      <c r="AH98" s="49">
        <v>1226850</v>
      </c>
      <c r="AI98" s="49">
        <v>850000</v>
      </c>
      <c r="AJ98" s="51">
        <v>1.4433529411764705</v>
      </c>
      <c r="AK98" s="49">
        <v>1010450</v>
      </c>
      <c r="AL98" s="49">
        <v>950000</v>
      </c>
      <c r="AM98" s="51">
        <v>1.0636315789473685</v>
      </c>
      <c r="AN98" s="52">
        <v>1016925</v>
      </c>
      <c r="AO98" s="53">
        <v>1200000</v>
      </c>
      <c r="AP98" s="51">
        <v>0.84743749999999995</v>
      </c>
      <c r="AQ98" s="54">
        <f t="shared" si="3"/>
        <v>14827260</v>
      </c>
      <c r="AR98" s="54">
        <f t="shared" si="2"/>
        <v>13500000</v>
      </c>
      <c r="AS98" s="62">
        <v>1.0983155555555555</v>
      </c>
      <c r="AT98" s="111"/>
      <c r="AU98" s="68"/>
      <c r="AV98" s="112"/>
      <c r="AW98" s="112"/>
    </row>
    <row r="99" spans="1:49" s="57" customFormat="1">
      <c r="A99" s="44">
        <v>91</v>
      </c>
      <c r="B99" s="45" t="s">
        <v>27</v>
      </c>
      <c r="C99" s="45" t="s">
        <v>28</v>
      </c>
      <c r="D99" s="73" t="s">
        <v>250</v>
      </c>
      <c r="E99" s="73" t="s">
        <v>251</v>
      </c>
      <c r="F99" s="74" t="s">
        <v>252</v>
      </c>
      <c r="G99" s="53">
        <v>2106180</v>
      </c>
      <c r="H99" s="53">
        <v>1500000</v>
      </c>
      <c r="I99" s="51">
        <v>1.40412</v>
      </c>
      <c r="J99" s="49">
        <v>1526440</v>
      </c>
      <c r="K99" s="52">
        <v>1450000</v>
      </c>
      <c r="L99" s="51">
        <v>1.0527172413793104</v>
      </c>
      <c r="M99" s="52">
        <v>1428745</v>
      </c>
      <c r="N99" s="53">
        <v>1400000</v>
      </c>
      <c r="O99" s="51">
        <v>1.0205321428571428</v>
      </c>
      <c r="P99" s="52">
        <v>2369670</v>
      </c>
      <c r="Q99" s="52">
        <v>1250000</v>
      </c>
      <c r="R99" s="51">
        <v>1.8957360000000001</v>
      </c>
      <c r="S99" s="52">
        <v>1555135</v>
      </c>
      <c r="T99" s="52">
        <v>1100000</v>
      </c>
      <c r="U99" s="51">
        <v>1.4137590909090909</v>
      </c>
      <c r="V99" s="52">
        <v>632095</v>
      </c>
      <c r="W99" s="53">
        <v>1000000</v>
      </c>
      <c r="X99" s="51">
        <v>0.63209499999999996</v>
      </c>
      <c r="Y99" s="52">
        <v>427135</v>
      </c>
      <c r="Z99" s="53">
        <v>700000</v>
      </c>
      <c r="AA99" s="51">
        <v>0.61019285714285709</v>
      </c>
      <c r="AB99" s="52">
        <v>376645</v>
      </c>
      <c r="AC99" s="53">
        <v>700000</v>
      </c>
      <c r="AD99" s="51">
        <v>0.53806428571428566</v>
      </c>
      <c r="AE99" s="52">
        <v>156160</v>
      </c>
      <c r="AF99" s="52">
        <v>600000</v>
      </c>
      <c r="AG99" s="51">
        <v>0.26026666666666665</v>
      </c>
      <c r="AH99" s="49">
        <v>155175</v>
      </c>
      <c r="AI99" s="52">
        <v>500000</v>
      </c>
      <c r="AJ99" s="51">
        <v>0.31035000000000001</v>
      </c>
      <c r="AK99" s="49">
        <v>1084430</v>
      </c>
      <c r="AL99" s="52">
        <v>800000</v>
      </c>
      <c r="AM99" s="51">
        <v>1.3555375000000001</v>
      </c>
      <c r="AN99" s="52">
        <v>1410165</v>
      </c>
      <c r="AO99" s="53">
        <v>1200000</v>
      </c>
      <c r="AP99" s="51">
        <v>1.1751374999999999</v>
      </c>
      <c r="AQ99" s="54">
        <f t="shared" si="3"/>
        <v>13227975</v>
      </c>
      <c r="AR99" s="54">
        <f t="shared" si="2"/>
        <v>12200000</v>
      </c>
      <c r="AS99" s="62">
        <v>1.0842602459016393</v>
      </c>
      <c r="AV99" s="58"/>
      <c r="AW99" s="58"/>
    </row>
    <row r="100" spans="1:49" s="57" customFormat="1">
      <c r="A100" s="44">
        <v>92</v>
      </c>
      <c r="B100" s="45" t="s">
        <v>48</v>
      </c>
      <c r="C100" s="45" t="s">
        <v>48</v>
      </c>
      <c r="D100" s="47" t="s">
        <v>253</v>
      </c>
      <c r="E100" s="61" t="s">
        <v>254</v>
      </c>
      <c r="F100" s="48">
        <v>44960</v>
      </c>
      <c r="G100" s="52">
        <v>1945715</v>
      </c>
      <c r="H100" s="53">
        <v>1900000</v>
      </c>
      <c r="I100" s="66">
        <v>1.0240605263157894</v>
      </c>
      <c r="J100" s="52">
        <v>2060745</v>
      </c>
      <c r="K100" s="53">
        <v>2000000</v>
      </c>
      <c r="L100" s="66">
        <v>1.0303724999999999</v>
      </c>
      <c r="M100" s="52">
        <v>2017060</v>
      </c>
      <c r="N100" s="53">
        <v>2000000</v>
      </c>
      <c r="O100" s="66">
        <v>1.0085299999999999</v>
      </c>
      <c r="P100" s="52">
        <v>3517225</v>
      </c>
      <c r="Q100" s="53">
        <v>2100000</v>
      </c>
      <c r="R100" s="51">
        <v>1.6748690476190475</v>
      </c>
      <c r="S100" s="52">
        <v>2957515</v>
      </c>
      <c r="T100" s="53">
        <v>2100000</v>
      </c>
      <c r="U100" s="66">
        <v>1.4083404761904761</v>
      </c>
      <c r="V100" s="52">
        <v>2013170</v>
      </c>
      <c r="W100" s="53">
        <v>2000000</v>
      </c>
      <c r="X100" s="51">
        <v>1.0065850000000001</v>
      </c>
      <c r="Y100" s="52">
        <v>1904965</v>
      </c>
      <c r="Z100" s="53">
        <v>1850000</v>
      </c>
      <c r="AA100" s="51">
        <v>1.0297108108108108</v>
      </c>
      <c r="AB100" s="52">
        <v>2485805</v>
      </c>
      <c r="AC100" s="53">
        <v>1850000</v>
      </c>
      <c r="AD100" s="51">
        <v>1.3436783783783783</v>
      </c>
      <c r="AE100" s="54">
        <v>1141180</v>
      </c>
      <c r="AF100" s="65">
        <v>1850000</v>
      </c>
      <c r="AG100" s="66">
        <v>0.61685405405405402</v>
      </c>
      <c r="AH100" s="54">
        <v>1103970</v>
      </c>
      <c r="AI100" s="65">
        <v>1750000</v>
      </c>
      <c r="AJ100" s="51">
        <v>0.63083999999999996</v>
      </c>
      <c r="AK100" s="54">
        <v>1370125</v>
      </c>
      <c r="AL100" s="65">
        <v>1700000</v>
      </c>
      <c r="AM100" s="66">
        <v>0.80595588235294113</v>
      </c>
      <c r="AN100" s="52">
        <v>1891440</v>
      </c>
      <c r="AO100" s="53">
        <v>1800000</v>
      </c>
      <c r="AP100" s="51">
        <v>1.0508</v>
      </c>
      <c r="AQ100" s="54">
        <f t="shared" si="3"/>
        <v>24408915</v>
      </c>
      <c r="AR100" s="54">
        <f t="shared" si="2"/>
        <v>22900000</v>
      </c>
      <c r="AS100" s="62">
        <v>1.0658914847161571</v>
      </c>
      <c r="AT100" s="60"/>
      <c r="AV100" s="58"/>
      <c r="AW100" s="58"/>
    </row>
    <row r="101" spans="1:49" s="57" customFormat="1">
      <c r="A101" s="44">
        <v>93</v>
      </c>
      <c r="B101" s="45" t="s">
        <v>48</v>
      </c>
      <c r="C101" s="45" t="s">
        <v>48</v>
      </c>
      <c r="D101" s="47" t="s">
        <v>255</v>
      </c>
      <c r="E101" s="61" t="s">
        <v>256</v>
      </c>
      <c r="F101" s="48">
        <v>45374</v>
      </c>
      <c r="G101" s="52"/>
      <c r="H101" s="53"/>
      <c r="I101" s="66"/>
      <c r="J101" s="52"/>
      <c r="K101" s="53"/>
      <c r="L101" s="66"/>
      <c r="M101" s="52"/>
      <c r="N101" s="53"/>
      <c r="O101" s="66"/>
      <c r="P101" s="52">
        <v>1015250</v>
      </c>
      <c r="Q101" s="53">
        <v>266668</v>
      </c>
      <c r="R101" s="51">
        <v>3.8071684641576793</v>
      </c>
      <c r="S101" s="52">
        <v>2813990</v>
      </c>
      <c r="T101" s="53">
        <v>2760000</v>
      </c>
      <c r="U101" s="66">
        <v>1.0195615942028986</v>
      </c>
      <c r="V101" s="52">
        <v>2877010</v>
      </c>
      <c r="W101" s="53">
        <v>2650000</v>
      </c>
      <c r="X101" s="51">
        <v>1.0856641509433962</v>
      </c>
      <c r="Y101" s="52">
        <v>2629730</v>
      </c>
      <c r="Z101" s="53">
        <v>2450000</v>
      </c>
      <c r="AA101" s="51">
        <v>1.0733591836734695</v>
      </c>
      <c r="AB101" s="52">
        <v>2995970</v>
      </c>
      <c r="AC101" s="53">
        <v>2450000</v>
      </c>
      <c r="AD101" s="51">
        <v>1.2228448979591837</v>
      </c>
      <c r="AE101" s="54">
        <v>2502725</v>
      </c>
      <c r="AF101" s="65">
        <v>2450000</v>
      </c>
      <c r="AG101" s="66">
        <v>1.0215204081632654</v>
      </c>
      <c r="AH101" s="54">
        <v>1540660</v>
      </c>
      <c r="AI101" s="65">
        <v>2350000</v>
      </c>
      <c r="AJ101" s="51">
        <v>0.65559999999999996</v>
      </c>
      <c r="AK101" s="54">
        <v>2365675</v>
      </c>
      <c r="AL101" s="65">
        <v>2350000</v>
      </c>
      <c r="AM101" s="66">
        <v>1.0066702127659575</v>
      </c>
      <c r="AN101" s="52"/>
      <c r="AO101" s="53"/>
      <c r="AP101" s="51" t="e">
        <v>#DIV/0!</v>
      </c>
      <c r="AQ101" s="54">
        <f t="shared" si="3"/>
        <v>18741010</v>
      </c>
      <c r="AR101" s="54">
        <f t="shared" si="2"/>
        <v>17726668</v>
      </c>
      <c r="AS101" s="62">
        <v>1.0572212442857281</v>
      </c>
      <c r="AT101" s="60"/>
      <c r="AV101" s="58"/>
      <c r="AW101" s="58">
        <v>1</v>
      </c>
    </row>
    <row r="102" spans="1:49" s="57" customFormat="1">
      <c r="A102" s="44">
        <v>94</v>
      </c>
      <c r="B102" s="45" t="s">
        <v>48</v>
      </c>
      <c r="C102" s="45" t="s">
        <v>48</v>
      </c>
      <c r="D102" s="47" t="s">
        <v>257</v>
      </c>
      <c r="E102" s="61" t="s">
        <v>258</v>
      </c>
      <c r="F102" s="48">
        <v>44587</v>
      </c>
      <c r="G102" s="52"/>
      <c r="H102" s="53"/>
      <c r="I102" s="66" t="e">
        <v>#DIV/0!</v>
      </c>
      <c r="J102" s="52">
        <v>8177155</v>
      </c>
      <c r="K102" s="53">
        <v>6000000</v>
      </c>
      <c r="L102" s="66">
        <v>1.3628591666666667</v>
      </c>
      <c r="M102" s="52">
        <v>6196755</v>
      </c>
      <c r="N102" s="53">
        <v>6000000</v>
      </c>
      <c r="O102" s="66">
        <v>1.0327925</v>
      </c>
      <c r="P102" s="52">
        <v>10567825</v>
      </c>
      <c r="Q102" s="53">
        <v>7300000</v>
      </c>
      <c r="R102" s="51">
        <v>1.4476472602739725</v>
      </c>
      <c r="S102" s="52">
        <v>10351020</v>
      </c>
      <c r="T102" s="53">
        <v>7300000</v>
      </c>
      <c r="U102" s="66">
        <v>1.4179479452054795</v>
      </c>
      <c r="V102" s="52">
        <v>10000935</v>
      </c>
      <c r="W102" s="53">
        <v>7400000</v>
      </c>
      <c r="X102" s="51">
        <v>1.3514777027027027</v>
      </c>
      <c r="Y102" s="52">
        <v>1612320</v>
      </c>
      <c r="Z102" s="53">
        <v>7200000</v>
      </c>
      <c r="AA102" s="51">
        <v>0.22393333333333335</v>
      </c>
      <c r="AB102" s="52">
        <v>9774810</v>
      </c>
      <c r="AC102" s="53">
        <v>7200000</v>
      </c>
      <c r="AD102" s="51">
        <v>1.3576125000000001</v>
      </c>
      <c r="AE102" s="54">
        <v>1540035</v>
      </c>
      <c r="AF102" s="65">
        <v>7100000</v>
      </c>
      <c r="AG102" s="66">
        <v>0.21690633802816903</v>
      </c>
      <c r="AH102" s="54">
        <v>7476435</v>
      </c>
      <c r="AI102" s="65">
        <v>6900000</v>
      </c>
      <c r="AJ102" s="51">
        <v>1.0835413043478261</v>
      </c>
      <c r="AK102" s="54">
        <v>7171205</v>
      </c>
      <c r="AL102" s="65">
        <v>6900000</v>
      </c>
      <c r="AM102" s="66">
        <v>1.039305072463768</v>
      </c>
      <c r="AN102" s="52"/>
      <c r="AO102" s="53"/>
      <c r="AP102" s="51" t="e">
        <v>#DIV/0!</v>
      </c>
      <c r="AQ102" s="54">
        <f>SUM('[1]LIST PRESTIGE RAW'!AP174+'[1]LIST PRESTIGE RAW'!AP189)</f>
        <v>80388530</v>
      </c>
      <c r="AR102" s="54">
        <f>SUM('[1]LIST PRESTIGE RAW'!AQ174+'[1]LIST PRESTIGE RAW'!AQ189)</f>
        <v>74500000</v>
      </c>
      <c r="AS102" s="62">
        <v>1.0514934343434343</v>
      </c>
      <c r="AT102" s="63"/>
      <c r="AU102" s="59"/>
      <c r="AV102" s="44"/>
      <c r="AW102" s="58"/>
    </row>
    <row r="103" spans="1:49" s="57" customFormat="1">
      <c r="A103" s="44">
        <v>95</v>
      </c>
      <c r="B103" s="45" t="s">
        <v>36</v>
      </c>
      <c r="C103" s="85" t="s">
        <v>40</v>
      </c>
      <c r="D103" s="73" t="s">
        <v>259</v>
      </c>
      <c r="E103" s="73" t="s">
        <v>260</v>
      </c>
      <c r="F103" s="74">
        <v>42606</v>
      </c>
      <c r="G103" s="52">
        <v>747970</v>
      </c>
      <c r="H103" s="53">
        <v>1100000</v>
      </c>
      <c r="I103" s="51">
        <v>0.67997272727272728</v>
      </c>
      <c r="J103" s="52">
        <v>869960</v>
      </c>
      <c r="K103" s="53">
        <v>1100000</v>
      </c>
      <c r="L103" s="51">
        <v>0.79087272727272728</v>
      </c>
      <c r="M103" s="52">
        <v>1368840</v>
      </c>
      <c r="N103" s="53">
        <v>1000000</v>
      </c>
      <c r="O103" s="51">
        <v>1.3688400000000001</v>
      </c>
      <c r="P103" s="52">
        <v>2570580</v>
      </c>
      <c r="Q103" s="53">
        <v>1300000</v>
      </c>
      <c r="R103" s="51">
        <v>1.9773692307692308</v>
      </c>
      <c r="S103" s="52">
        <v>2126565</v>
      </c>
      <c r="T103" s="53">
        <v>1400000</v>
      </c>
      <c r="U103" s="51">
        <v>1.518975</v>
      </c>
      <c r="V103" s="52">
        <v>558380</v>
      </c>
      <c r="W103" s="52">
        <v>1450000</v>
      </c>
      <c r="X103" s="51">
        <v>0.38508965517241378</v>
      </c>
      <c r="Y103" s="52">
        <v>723460</v>
      </c>
      <c r="Z103" s="53">
        <v>1150000</v>
      </c>
      <c r="AA103" s="51">
        <v>0.62909565217391306</v>
      </c>
      <c r="AB103" s="52">
        <v>587485</v>
      </c>
      <c r="AC103" s="53">
        <v>1000000</v>
      </c>
      <c r="AD103" s="51">
        <v>0.58748500000000003</v>
      </c>
      <c r="AE103" s="52">
        <v>987270</v>
      </c>
      <c r="AF103" s="52">
        <v>900000</v>
      </c>
      <c r="AG103" s="51">
        <v>1.0969666666666666</v>
      </c>
      <c r="AH103" s="52">
        <v>1356415</v>
      </c>
      <c r="AI103" s="53">
        <v>900000</v>
      </c>
      <c r="AJ103" s="51">
        <v>1.5071277777777778</v>
      </c>
      <c r="AK103" s="52">
        <v>848855</v>
      </c>
      <c r="AL103" s="53">
        <v>1000000</v>
      </c>
      <c r="AM103" s="51">
        <v>0.84885500000000003</v>
      </c>
      <c r="AN103" s="52">
        <v>1226920</v>
      </c>
      <c r="AO103" s="53">
        <v>1000000</v>
      </c>
      <c r="AP103" s="51">
        <v>1.22692</v>
      </c>
      <c r="AQ103" s="54">
        <f t="shared" ref="AQ103:AQ122" si="4">G103+J103+M103+P103+S103+V103+Y103+AB103+AE103+AH103+AK103+AN103</f>
        <v>13972700</v>
      </c>
      <c r="AR103" s="54">
        <f t="shared" ref="AR103:AR122" si="5">SUM(H103+K103+N103+Q103+T103+W103+Z103+AC103+AF103+AI103+AL103+AO103)</f>
        <v>13300000</v>
      </c>
      <c r="AS103" s="62">
        <v>1.0505789473684211</v>
      </c>
      <c r="AT103" s="60"/>
      <c r="AV103" s="58"/>
      <c r="AW103" s="58"/>
    </row>
    <row r="104" spans="1:49" s="109" customFormat="1">
      <c r="A104" s="44">
        <v>96</v>
      </c>
      <c r="B104" s="45" t="s">
        <v>48</v>
      </c>
      <c r="C104" s="46" t="s">
        <v>48</v>
      </c>
      <c r="D104" s="47" t="s">
        <v>261</v>
      </c>
      <c r="E104" s="61" t="s">
        <v>262</v>
      </c>
      <c r="F104" s="70">
        <v>44602</v>
      </c>
      <c r="G104" s="52">
        <v>744090</v>
      </c>
      <c r="H104" s="53">
        <v>1000000</v>
      </c>
      <c r="I104" s="51">
        <v>0.74409000000000003</v>
      </c>
      <c r="J104" s="52">
        <v>554860</v>
      </c>
      <c r="K104" s="53">
        <v>900000</v>
      </c>
      <c r="L104" s="51">
        <v>0.61651111111111112</v>
      </c>
      <c r="M104" s="52">
        <v>1329535</v>
      </c>
      <c r="N104" s="53">
        <v>900000</v>
      </c>
      <c r="O104" s="51">
        <v>1.4772611111111111</v>
      </c>
      <c r="P104" s="52">
        <v>2400495</v>
      </c>
      <c r="Q104" s="53">
        <v>1200000</v>
      </c>
      <c r="R104" s="51">
        <v>2.0004124999999999</v>
      </c>
      <c r="S104" s="52">
        <v>2824280</v>
      </c>
      <c r="T104" s="53">
        <v>1300000</v>
      </c>
      <c r="U104" s="51">
        <v>2.1725230769230768</v>
      </c>
      <c r="V104" s="52">
        <v>1356920</v>
      </c>
      <c r="W104" s="53">
        <v>1350000</v>
      </c>
      <c r="X104" s="51">
        <v>1.005125925925926</v>
      </c>
      <c r="Y104" s="52">
        <v>2086685</v>
      </c>
      <c r="Z104" s="53">
        <v>1350000</v>
      </c>
      <c r="AA104" s="51">
        <v>1.5456925925925926</v>
      </c>
      <c r="AB104" s="52">
        <v>1173240</v>
      </c>
      <c r="AC104" s="53">
        <v>1350000</v>
      </c>
      <c r="AD104" s="51">
        <v>0.86906666666666665</v>
      </c>
      <c r="AE104" s="54">
        <v>246255</v>
      </c>
      <c r="AF104" s="65">
        <v>1400000</v>
      </c>
      <c r="AG104" s="66">
        <v>0.17589642857142856</v>
      </c>
      <c r="AH104" s="54">
        <v>613820</v>
      </c>
      <c r="AI104" s="65">
        <v>1100000</v>
      </c>
      <c r="AJ104" s="66">
        <v>0.55801818181818186</v>
      </c>
      <c r="AK104" s="52">
        <v>668515</v>
      </c>
      <c r="AL104" s="53">
        <v>1100000</v>
      </c>
      <c r="AM104" s="51">
        <v>0.60774090909090905</v>
      </c>
      <c r="AN104" s="52">
        <v>705695</v>
      </c>
      <c r="AO104" s="53">
        <v>1100000</v>
      </c>
      <c r="AP104" s="51">
        <v>0.64154090909090911</v>
      </c>
      <c r="AQ104" s="54">
        <f t="shared" si="4"/>
        <v>14704390</v>
      </c>
      <c r="AR104" s="54">
        <f t="shared" si="5"/>
        <v>14050000</v>
      </c>
      <c r="AS104" s="62">
        <v>1.0465758007117438</v>
      </c>
      <c r="AT104" s="83"/>
      <c r="AU104" s="83"/>
      <c r="AV104" s="84"/>
      <c r="AW104" s="58"/>
    </row>
    <row r="105" spans="1:49" s="57" customFormat="1" ht="20.25" customHeight="1">
      <c r="A105" s="44">
        <v>97</v>
      </c>
      <c r="B105" s="45" t="s">
        <v>48</v>
      </c>
      <c r="C105" s="45" t="s">
        <v>48</v>
      </c>
      <c r="D105" s="113" t="s">
        <v>263</v>
      </c>
      <c r="E105" s="113" t="s">
        <v>264</v>
      </c>
      <c r="F105" s="114">
        <v>44579</v>
      </c>
      <c r="G105" s="115">
        <v>811585</v>
      </c>
      <c r="H105" s="115">
        <v>1100000</v>
      </c>
      <c r="I105" s="116">
        <v>0.73780454545454544</v>
      </c>
      <c r="J105" s="115">
        <v>759050</v>
      </c>
      <c r="K105" s="95">
        <v>1100000</v>
      </c>
      <c r="L105" s="116">
        <v>0.69004545454545452</v>
      </c>
      <c r="M105" s="115">
        <v>1863410</v>
      </c>
      <c r="N105" s="95">
        <v>1100000</v>
      </c>
      <c r="O105" s="116">
        <v>1.694009090909091</v>
      </c>
      <c r="P105" s="115">
        <v>3826940</v>
      </c>
      <c r="Q105" s="95">
        <v>1600000</v>
      </c>
      <c r="R105" s="116">
        <v>2.3918374999999998</v>
      </c>
      <c r="S105" s="115">
        <v>4021630</v>
      </c>
      <c r="T105" s="95">
        <v>1900000</v>
      </c>
      <c r="U105" s="116">
        <v>2.1166473684210527</v>
      </c>
      <c r="V105" s="115">
        <v>2455055</v>
      </c>
      <c r="W105" s="115">
        <v>2000000</v>
      </c>
      <c r="X105" s="116">
        <v>1.2275275000000001</v>
      </c>
      <c r="Y105" s="115">
        <v>1015795</v>
      </c>
      <c r="Z105" s="95">
        <v>1900000</v>
      </c>
      <c r="AA105" s="116">
        <v>0.53462894736842104</v>
      </c>
      <c r="AB105" s="115">
        <v>1266845</v>
      </c>
      <c r="AC105" s="95">
        <v>1900000</v>
      </c>
      <c r="AD105" s="116">
        <v>0.66676052631578953</v>
      </c>
      <c r="AE105" s="115">
        <v>985610</v>
      </c>
      <c r="AF105" s="95">
        <v>1800000</v>
      </c>
      <c r="AG105" s="116">
        <v>0.54756111111111117</v>
      </c>
      <c r="AH105" s="115">
        <v>899315</v>
      </c>
      <c r="AI105" s="95">
        <v>1300000</v>
      </c>
      <c r="AJ105" s="116">
        <v>0.69178076923076925</v>
      </c>
      <c r="AK105" s="115">
        <v>662825</v>
      </c>
      <c r="AL105" s="95">
        <v>1300000</v>
      </c>
      <c r="AM105" s="116">
        <v>0.50986538461538466</v>
      </c>
      <c r="AN105" s="115">
        <v>427785</v>
      </c>
      <c r="AO105" s="95">
        <v>1200000</v>
      </c>
      <c r="AP105" s="116">
        <v>0.35648750000000001</v>
      </c>
      <c r="AQ105" s="97">
        <f t="shared" si="4"/>
        <v>18995845</v>
      </c>
      <c r="AR105" s="97">
        <f t="shared" si="5"/>
        <v>18200000</v>
      </c>
      <c r="AS105" s="100">
        <v>1.0437277472527473</v>
      </c>
      <c r="AT105" s="117" t="s">
        <v>265</v>
      </c>
      <c r="AU105" s="109"/>
      <c r="AV105" s="58"/>
      <c r="AW105" s="58"/>
    </row>
    <row r="106" spans="1:49" s="57" customFormat="1" ht="20.25" customHeight="1">
      <c r="A106" s="44">
        <v>98</v>
      </c>
      <c r="B106" s="45" t="s">
        <v>48</v>
      </c>
      <c r="C106" s="45" t="s">
        <v>48</v>
      </c>
      <c r="D106" s="73" t="s">
        <v>266</v>
      </c>
      <c r="E106" s="73" t="s">
        <v>267</v>
      </c>
      <c r="F106" s="74">
        <v>41003</v>
      </c>
      <c r="G106" s="52">
        <v>1373920</v>
      </c>
      <c r="H106" s="52">
        <v>1200000</v>
      </c>
      <c r="I106" s="51">
        <v>1.1449333333333334</v>
      </c>
      <c r="J106" s="52">
        <v>667005</v>
      </c>
      <c r="K106" s="53">
        <v>1200000</v>
      </c>
      <c r="L106" s="51">
        <v>0.55583749999999998</v>
      </c>
      <c r="M106" s="52"/>
      <c r="N106" s="53"/>
      <c r="O106" s="51" t="e">
        <v>#DIV/0!</v>
      </c>
      <c r="P106" s="52">
        <v>3114525</v>
      </c>
      <c r="Q106" s="53">
        <v>1800000</v>
      </c>
      <c r="R106" s="51">
        <v>1.7302916666666666</v>
      </c>
      <c r="S106" s="52">
        <v>3867855</v>
      </c>
      <c r="T106" s="53">
        <v>1850000</v>
      </c>
      <c r="U106" s="51">
        <v>2.0907324324324326</v>
      </c>
      <c r="V106" s="52">
        <v>2301075</v>
      </c>
      <c r="W106" s="52">
        <v>1950000</v>
      </c>
      <c r="X106" s="51">
        <v>1.1800384615384616</v>
      </c>
      <c r="Y106" s="52">
        <v>1828080</v>
      </c>
      <c r="Z106" s="53">
        <v>1950000</v>
      </c>
      <c r="AA106" s="51">
        <v>0.9374769230769231</v>
      </c>
      <c r="AB106" s="52">
        <v>1570075</v>
      </c>
      <c r="AC106" s="53">
        <v>1950000</v>
      </c>
      <c r="AD106" s="51">
        <v>0.8051666666666667</v>
      </c>
      <c r="AE106" s="52">
        <v>1094360</v>
      </c>
      <c r="AF106" s="53">
        <v>1850000</v>
      </c>
      <c r="AG106" s="51">
        <v>0.59154594594594589</v>
      </c>
      <c r="AH106" s="52">
        <v>1062680</v>
      </c>
      <c r="AI106" s="53">
        <v>1300000</v>
      </c>
      <c r="AJ106" s="51">
        <v>0.81744615384615382</v>
      </c>
      <c r="AK106" s="52">
        <v>765740</v>
      </c>
      <c r="AL106" s="53">
        <v>1300000</v>
      </c>
      <c r="AM106" s="51">
        <v>0.58903076923076925</v>
      </c>
      <c r="AN106" s="52">
        <v>882560</v>
      </c>
      <c r="AO106" s="53">
        <v>1500000</v>
      </c>
      <c r="AP106" s="51">
        <v>0.5883733333333333</v>
      </c>
      <c r="AQ106" s="54">
        <f t="shared" si="4"/>
        <v>18527875</v>
      </c>
      <c r="AR106" s="54">
        <f t="shared" si="5"/>
        <v>17850000</v>
      </c>
      <c r="AS106" s="62">
        <v>1.0379761904761904</v>
      </c>
      <c r="AT106" s="60"/>
      <c r="AV106" s="58"/>
      <c r="AW106" s="58"/>
    </row>
    <row r="107" spans="1:49" s="57" customFormat="1" ht="20.25" customHeight="1">
      <c r="A107" s="44">
        <v>99</v>
      </c>
      <c r="B107" s="45" t="s">
        <v>27</v>
      </c>
      <c r="C107" s="46" t="s">
        <v>28</v>
      </c>
      <c r="D107" s="61" t="s">
        <v>268</v>
      </c>
      <c r="E107" s="61" t="s">
        <v>269</v>
      </c>
      <c r="F107" s="48">
        <v>44504</v>
      </c>
      <c r="G107" s="49">
        <v>1453530</v>
      </c>
      <c r="H107" s="50">
        <v>1200000</v>
      </c>
      <c r="I107" s="51">
        <v>1.2112750000000001</v>
      </c>
      <c r="J107" s="49">
        <v>269645</v>
      </c>
      <c r="K107" s="49">
        <v>1300000</v>
      </c>
      <c r="L107" s="51">
        <v>0.20741923076923077</v>
      </c>
      <c r="M107" s="49">
        <v>1111420</v>
      </c>
      <c r="N107" s="49">
        <v>1400000</v>
      </c>
      <c r="O107" s="51">
        <v>0.79387142857142856</v>
      </c>
      <c r="P107" s="49">
        <v>2363975</v>
      </c>
      <c r="Q107" s="49">
        <v>1300000</v>
      </c>
      <c r="R107" s="51">
        <v>1.8184423076923077</v>
      </c>
      <c r="S107" s="49">
        <v>2213465</v>
      </c>
      <c r="T107" s="49">
        <v>1300000</v>
      </c>
      <c r="U107" s="51">
        <v>1.7026653846153845</v>
      </c>
      <c r="V107" s="49">
        <v>1365295</v>
      </c>
      <c r="W107" s="49">
        <v>1300000</v>
      </c>
      <c r="X107" s="51">
        <v>1.050226923076923</v>
      </c>
      <c r="Y107" s="49">
        <v>588920</v>
      </c>
      <c r="Z107" s="49">
        <v>1000000</v>
      </c>
      <c r="AA107" s="51">
        <v>0.58892</v>
      </c>
      <c r="AB107" s="49">
        <v>1344985</v>
      </c>
      <c r="AC107" s="49">
        <v>1200000</v>
      </c>
      <c r="AD107" s="51">
        <v>1.1208208333333334</v>
      </c>
      <c r="AE107" s="49">
        <v>600095</v>
      </c>
      <c r="AF107" s="49">
        <v>850000</v>
      </c>
      <c r="AG107" s="51">
        <v>0.70599411764705877</v>
      </c>
      <c r="AH107" s="49">
        <v>673485</v>
      </c>
      <c r="AI107" s="49">
        <v>850000</v>
      </c>
      <c r="AJ107" s="51">
        <v>0.79233529411764703</v>
      </c>
      <c r="AK107" s="49">
        <v>1193530</v>
      </c>
      <c r="AL107" s="49">
        <v>800000</v>
      </c>
      <c r="AM107" s="51">
        <v>1.4919125</v>
      </c>
      <c r="AN107" s="52">
        <v>989470</v>
      </c>
      <c r="AO107" s="53">
        <v>1200000</v>
      </c>
      <c r="AP107" s="51">
        <v>0.82455833333333328</v>
      </c>
      <c r="AQ107" s="54">
        <f t="shared" si="4"/>
        <v>14167815</v>
      </c>
      <c r="AR107" s="54">
        <f t="shared" si="5"/>
        <v>13700000</v>
      </c>
      <c r="AS107" s="62">
        <v>1.0341470802919708</v>
      </c>
      <c r="AT107" s="60"/>
      <c r="AV107" s="58"/>
      <c r="AW107" s="58"/>
    </row>
    <row r="108" spans="1:49" s="57" customFormat="1" ht="20.25" customHeight="1">
      <c r="A108" s="44">
        <v>100</v>
      </c>
      <c r="B108" s="45" t="s">
        <v>27</v>
      </c>
      <c r="C108" s="46" t="s">
        <v>270</v>
      </c>
      <c r="D108" s="47" t="s">
        <v>271</v>
      </c>
      <c r="E108" s="47" t="s">
        <v>272</v>
      </c>
      <c r="F108" s="48">
        <v>44791</v>
      </c>
      <c r="G108" s="49">
        <v>1968860</v>
      </c>
      <c r="H108" s="50">
        <v>1500000</v>
      </c>
      <c r="I108" s="51">
        <v>1.3125733333333334</v>
      </c>
      <c r="J108" s="49">
        <v>907120</v>
      </c>
      <c r="K108" s="49">
        <v>1500000</v>
      </c>
      <c r="L108" s="51">
        <v>0.60474666666666665</v>
      </c>
      <c r="M108" s="49">
        <v>1944750</v>
      </c>
      <c r="N108" s="49">
        <v>1750000</v>
      </c>
      <c r="O108" s="51">
        <v>1.1112857142857142</v>
      </c>
      <c r="P108" s="49">
        <v>2749865</v>
      </c>
      <c r="Q108" s="49">
        <v>1750000</v>
      </c>
      <c r="R108" s="51">
        <v>1.5713514285714285</v>
      </c>
      <c r="S108" s="49">
        <v>2625840</v>
      </c>
      <c r="T108" s="49">
        <v>1800000</v>
      </c>
      <c r="U108" s="51">
        <v>1.4588000000000001</v>
      </c>
      <c r="V108" s="49">
        <v>811215</v>
      </c>
      <c r="W108" s="49">
        <v>1800000</v>
      </c>
      <c r="X108" s="51">
        <v>0.45067499999999999</v>
      </c>
      <c r="Y108" s="49">
        <v>1165600</v>
      </c>
      <c r="Z108" s="49">
        <v>1800000</v>
      </c>
      <c r="AA108" s="51">
        <v>0.64755555555555555</v>
      </c>
      <c r="AB108" s="49">
        <v>1705745</v>
      </c>
      <c r="AC108" s="49">
        <v>1500000</v>
      </c>
      <c r="AD108" s="51">
        <v>1.1371633333333333</v>
      </c>
      <c r="AE108" s="49">
        <v>1008420</v>
      </c>
      <c r="AF108" s="49">
        <v>1550000</v>
      </c>
      <c r="AG108" s="51">
        <v>0.65059354838709682</v>
      </c>
      <c r="AH108" s="49">
        <v>1000010</v>
      </c>
      <c r="AI108" s="49">
        <v>1300000</v>
      </c>
      <c r="AJ108" s="51">
        <v>0.76923846153846154</v>
      </c>
      <c r="AK108" s="49">
        <v>1330190</v>
      </c>
      <c r="AL108" s="49">
        <v>1200000</v>
      </c>
      <c r="AM108" s="51">
        <v>1.1084916666666667</v>
      </c>
      <c r="AN108" s="52">
        <v>2000535</v>
      </c>
      <c r="AO108" s="53">
        <v>1350000</v>
      </c>
      <c r="AP108" s="51">
        <v>1.4818777777777778</v>
      </c>
      <c r="AQ108" s="54">
        <f t="shared" si="4"/>
        <v>19218150</v>
      </c>
      <c r="AR108" s="54">
        <f t="shared" si="5"/>
        <v>18800000</v>
      </c>
      <c r="AS108" s="62">
        <v>1.0222420212765957</v>
      </c>
      <c r="AT108" s="60"/>
      <c r="AV108" s="58"/>
      <c r="AW108" s="58"/>
    </row>
    <row r="109" spans="1:49" s="57" customFormat="1" ht="20.25" customHeight="1">
      <c r="A109" s="44">
        <v>101</v>
      </c>
      <c r="B109" s="46" t="s">
        <v>32</v>
      </c>
      <c r="C109" s="85" t="s">
        <v>33</v>
      </c>
      <c r="D109" s="73" t="s">
        <v>273</v>
      </c>
      <c r="E109" s="73" t="s">
        <v>274</v>
      </c>
      <c r="F109" s="74">
        <v>42864</v>
      </c>
      <c r="G109" s="52">
        <v>839845</v>
      </c>
      <c r="H109" s="53">
        <v>1000000</v>
      </c>
      <c r="I109" s="51">
        <v>0.83984499999999995</v>
      </c>
      <c r="J109" s="52">
        <v>695835</v>
      </c>
      <c r="K109" s="53">
        <v>900000</v>
      </c>
      <c r="L109" s="51">
        <v>0.77315</v>
      </c>
      <c r="M109" s="52">
        <v>909905</v>
      </c>
      <c r="N109" s="53">
        <v>900000</v>
      </c>
      <c r="O109" s="51">
        <v>1.0110055555555555</v>
      </c>
      <c r="P109" s="52">
        <v>2241405</v>
      </c>
      <c r="Q109" s="53">
        <v>1300000</v>
      </c>
      <c r="R109" s="51">
        <v>1.7241576923076922</v>
      </c>
      <c r="S109" s="52">
        <v>2131935</v>
      </c>
      <c r="T109" s="53">
        <v>1300000</v>
      </c>
      <c r="U109" s="51">
        <v>1.63995</v>
      </c>
      <c r="V109" s="52">
        <v>858625</v>
      </c>
      <c r="W109" s="53">
        <v>1400000</v>
      </c>
      <c r="X109" s="51">
        <v>0.61330357142857139</v>
      </c>
      <c r="Y109" s="52">
        <v>438510</v>
      </c>
      <c r="Z109" s="53">
        <v>1100000</v>
      </c>
      <c r="AA109" s="51">
        <v>0.39864545454545453</v>
      </c>
      <c r="AB109" s="52">
        <v>924820</v>
      </c>
      <c r="AC109" s="53">
        <v>1100000</v>
      </c>
      <c r="AD109" s="51">
        <v>0.84074545454545457</v>
      </c>
      <c r="AE109" s="52">
        <v>678450</v>
      </c>
      <c r="AF109" s="53">
        <v>950000</v>
      </c>
      <c r="AG109" s="51">
        <v>0.7141578947368421</v>
      </c>
      <c r="AH109" s="52">
        <v>1145460</v>
      </c>
      <c r="AI109" s="53">
        <v>850000</v>
      </c>
      <c r="AJ109" s="51">
        <v>1.3475999999999999</v>
      </c>
      <c r="AK109" s="52">
        <v>917925</v>
      </c>
      <c r="AL109" s="53">
        <v>850000</v>
      </c>
      <c r="AM109" s="51">
        <v>1.0799117647058825</v>
      </c>
      <c r="AN109" s="52">
        <v>1210330</v>
      </c>
      <c r="AO109" s="53">
        <v>1150000</v>
      </c>
      <c r="AP109" s="51">
        <v>1.0524608695652173</v>
      </c>
      <c r="AQ109" s="54">
        <f t="shared" si="4"/>
        <v>12993045</v>
      </c>
      <c r="AR109" s="54">
        <f t="shared" si="5"/>
        <v>12800000</v>
      </c>
      <c r="AS109" s="62">
        <v>1.0150816406250001</v>
      </c>
      <c r="AT109" s="60"/>
      <c r="AV109" s="58"/>
      <c r="AW109" s="58"/>
    </row>
    <row r="110" spans="1:49" s="59" customFormat="1" ht="20.25" customHeight="1">
      <c r="A110" s="44">
        <v>102</v>
      </c>
      <c r="B110" s="45" t="s">
        <v>27</v>
      </c>
      <c r="C110" s="46" t="s">
        <v>234</v>
      </c>
      <c r="D110" s="47" t="s">
        <v>275</v>
      </c>
      <c r="E110" s="61" t="s">
        <v>276</v>
      </c>
      <c r="F110" s="48" t="s">
        <v>277</v>
      </c>
      <c r="G110" s="49">
        <v>1038300</v>
      </c>
      <c r="H110" s="50">
        <v>1800000</v>
      </c>
      <c r="I110" s="51">
        <v>0.57683333333333331</v>
      </c>
      <c r="J110" s="49">
        <v>1482830</v>
      </c>
      <c r="K110" s="49">
        <v>1700000</v>
      </c>
      <c r="L110" s="51">
        <v>0.87225294117647056</v>
      </c>
      <c r="M110" s="49">
        <v>1903085</v>
      </c>
      <c r="N110" s="49">
        <v>1500000</v>
      </c>
      <c r="O110" s="51">
        <v>1.2687233333333334</v>
      </c>
      <c r="P110" s="49">
        <v>2352075</v>
      </c>
      <c r="Q110" s="49">
        <v>1500000</v>
      </c>
      <c r="R110" s="51">
        <v>1.5680499999999999</v>
      </c>
      <c r="S110" s="49">
        <v>1904260</v>
      </c>
      <c r="T110" s="49">
        <v>1500000</v>
      </c>
      <c r="U110" s="51">
        <v>1.2695066666666666</v>
      </c>
      <c r="V110" s="49">
        <v>806510</v>
      </c>
      <c r="W110" s="49">
        <v>1500000</v>
      </c>
      <c r="X110" s="51">
        <v>0.53767333333333334</v>
      </c>
      <c r="Y110" s="49">
        <v>1227060</v>
      </c>
      <c r="Z110" s="49">
        <v>1500000</v>
      </c>
      <c r="AA110" s="51">
        <v>0.81803999999999999</v>
      </c>
      <c r="AB110" s="49">
        <v>2008595</v>
      </c>
      <c r="AC110" s="49">
        <v>1400000</v>
      </c>
      <c r="AD110" s="51">
        <v>1.4347107142857143</v>
      </c>
      <c r="AE110" s="49">
        <v>1386855</v>
      </c>
      <c r="AF110" s="49">
        <v>1550000</v>
      </c>
      <c r="AG110" s="51">
        <v>0.89474516129032255</v>
      </c>
      <c r="AH110" s="49">
        <v>1565680</v>
      </c>
      <c r="AI110" s="49">
        <v>1450000</v>
      </c>
      <c r="AJ110" s="51">
        <v>1.0797793103448277</v>
      </c>
      <c r="AK110" s="49">
        <v>1413950</v>
      </c>
      <c r="AL110" s="49">
        <v>1500000</v>
      </c>
      <c r="AM110" s="51">
        <v>0.94263333333333332</v>
      </c>
      <c r="AN110" s="52">
        <v>1379285</v>
      </c>
      <c r="AO110" s="53">
        <v>1300000</v>
      </c>
      <c r="AP110" s="51">
        <v>1.0609884615384615</v>
      </c>
      <c r="AQ110" s="54">
        <f t="shared" si="4"/>
        <v>18468485</v>
      </c>
      <c r="AR110" s="54">
        <f t="shared" si="5"/>
        <v>18200000</v>
      </c>
      <c r="AS110" s="62">
        <v>1.0147519230769231</v>
      </c>
      <c r="AT110" s="60"/>
      <c r="AU110" s="57"/>
      <c r="AV110" s="58"/>
      <c r="AW110" s="58">
        <v>0.5</v>
      </c>
    </row>
    <row r="111" spans="1:49" s="59" customFormat="1" ht="20.25" customHeight="1">
      <c r="A111" s="44">
        <v>103</v>
      </c>
      <c r="B111" s="45" t="s">
        <v>48</v>
      </c>
      <c r="C111" s="45" t="s">
        <v>48</v>
      </c>
      <c r="D111" s="47" t="s">
        <v>278</v>
      </c>
      <c r="E111" s="61" t="s">
        <v>279</v>
      </c>
      <c r="F111" s="69">
        <v>43205</v>
      </c>
      <c r="G111" s="52">
        <v>1551365</v>
      </c>
      <c r="H111" s="53">
        <v>1500000</v>
      </c>
      <c r="I111" s="51">
        <v>1.0342433333333334</v>
      </c>
      <c r="J111" s="52">
        <v>1080475</v>
      </c>
      <c r="K111" s="53">
        <v>1400000</v>
      </c>
      <c r="L111" s="51">
        <v>0.77176785714285712</v>
      </c>
      <c r="M111" s="52">
        <v>1814545</v>
      </c>
      <c r="N111" s="53">
        <v>1800000</v>
      </c>
      <c r="O111" s="51">
        <v>1.0080805555555556</v>
      </c>
      <c r="P111" s="52">
        <v>5690605</v>
      </c>
      <c r="Q111" s="53">
        <v>1900000</v>
      </c>
      <c r="R111" s="51">
        <v>2.9950552631578948</v>
      </c>
      <c r="S111" s="52">
        <v>2456815</v>
      </c>
      <c r="T111" s="53">
        <v>2200000</v>
      </c>
      <c r="U111" s="51">
        <v>1.1167340909090908</v>
      </c>
      <c r="V111" s="52">
        <v>1147780</v>
      </c>
      <c r="W111" s="53">
        <v>2100000</v>
      </c>
      <c r="X111" s="51">
        <v>0.5465619047619048</v>
      </c>
      <c r="Y111" s="52">
        <v>1196515</v>
      </c>
      <c r="Z111" s="53">
        <v>2100000</v>
      </c>
      <c r="AA111" s="51">
        <v>0.56976904761904756</v>
      </c>
      <c r="AB111" s="52">
        <v>1235365</v>
      </c>
      <c r="AC111" s="53">
        <v>1800000</v>
      </c>
      <c r="AD111" s="51">
        <v>0.68631388888888889</v>
      </c>
      <c r="AE111" s="54">
        <v>996515</v>
      </c>
      <c r="AF111" s="54">
        <v>1800000</v>
      </c>
      <c r="AG111" s="66">
        <v>0.55361944444444444</v>
      </c>
      <c r="AH111" s="54">
        <v>930020</v>
      </c>
      <c r="AI111" s="65">
        <v>1400000</v>
      </c>
      <c r="AJ111" s="66">
        <v>0.6643</v>
      </c>
      <c r="AK111" s="52">
        <v>1000500</v>
      </c>
      <c r="AL111" s="53">
        <v>1400000</v>
      </c>
      <c r="AM111" s="51">
        <v>0.71464285714285714</v>
      </c>
      <c r="AN111" s="52">
        <v>1973660</v>
      </c>
      <c r="AO111" s="53">
        <v>1500000</v>
      </c>
      <c r="AP111" s="51">
        <v>1.3157733333333332</v>
      </c>
      <c r="AQ111" s="54">
        <f t="shared" si="4"/>
        <v>21074160</v>
      </c>
      <c r="AR111" s="54">
        <f t="shared" si="5"/>
        <v>20900000</v>
      </c>
      <c r="AS111" s="62">
        <v>1.008333014354067</v>
      </c>
      <c r="AT111" s="57"/>
      <c r="AU111" s="57"/>
      <c r="AV111" s="58"/>
      <c r="AW111" s="58"/>
    </row>
    <row r="112" spans="1:49" s="57" customFormat="1" ht="20.25" customHeight="1">
      <c r="A112" s="44">
        <v>104</v>
      </c>
      <c r="B112" s="45" t="s">
        <v>48</v>
      </c>
      <c r="C112" s="45" t="s">
        <v>48</v>
      </c>
      <c r="D112" s="73" t="s">
        <v>280</v>
      </c>
      <c r="E112" s="73" t="s">
        <v>281</v>
      </c>
      <c r="F112" s="74">
        <v>42471</v>
      </c>
      <c r="G112" s="52">
        <v>1227260</v>
      </c>
      <c r="H112" s="52">
        <v>1500000</v>
      </c>
      <c r="I112" s="51">
        <v>0.81817333333333331</v>
      </c>
      <c r="J112" s="52">
        <v>699085</v>
      </c>
      <c r="K112" s="53">
        <v>1500000</v>
      </c>
      <c r="L112" s="51">
        <v>0.46605666666666667</v>
      </c>
      <c r="M112" s="52">
        <v>1517855</v>
      </c>
      <c r="N112" s="53">
        <v>1500000</v>
      </c>
      <c r="O112" s="51">
        <v>1.0119033333333334</v>
      </c>
      <c r="P112" s="52">
        <v>4721045</v>
      </c>
      <c r="Q112" s="53">
        <v>2200000</v>
      </c>
      <c r="R112" s="51">
        <v>2.1459295454545453</v>
      </c>
      <c r="S112" s="52">
        <v>3345125</v>
      </c>
      <c r="T112" s="53">
        <v>2100000</v>
      </c>
      <c r="U112" s="51">
        <v>1.5929166666666668</v>
      </c>
      <c r="V112" s="52">
        <v>4146920</v>
      </c>
      <c r="W112" s="52">
        <v>2200000</v>
      </c>
      <c r="X112" s="51">
        <v>1.8849636363636364</v>
      </c>
      <c r="Y112" s="52">
        <v>1590575</v>
      </c>
      <c r="Z112" s="53">
        <v>2200000</v>
      </c>
      <c r="AA112" s="51">
        <v>0.72298863636363642</v>
      </c>
      <c r="AB112" s="52">
        <v>1374515</v>
      </c>
      <c r="AC112" s="53">
        <v>2200000</v>
      </c>
      <c r="AD112" s="51">
        <v>0.6247795454545455</v>
      </c>
      <c r="AE112" s="52">
        <v>1498275</v>
      </c>
      <c r="AF112" s="53">
        <v>2000000</v>
      </c>
      <c r="AG112" s="51">
        <v>0.74913750000000001</v>
      </c>
      <c r="AH112" s="52">
        <v>891720</v>
      </c>
      <c r="AI112" s="53">
        <v>1800000</v>
      </c>
      <c r="AJ112" s="51">
        <v>0.49540000000000001</v>
      </c>
      <c r="AK112" s="52">
        <v>1373215</v>
      </c>
      <c r="AL112" s="53">
        <v>1800000</v>
      </c>
      <c r="AM112" s="51">
        <v>0.76289722222222223</v>
      </c>
      <c r="AN112" s="52">
        <v>755560</v>
      </c>
      <c r="AO112" s="53">
        <v>2200000</v>
      </c>
      <c r="AP112" s="51">
        <v>0.34343636363636365</v>
      </c>
      <c r="AQ112" s="54">
        <f t="shared" si="4"/>
        <v>23141150</v>
      </c>
      <c r="AR112" s="54">
        <f t="shared" si="5"/>
        <v>23200000</v>
      </c>
      <c r="AS112" s="62">
        <v>0.99746336206896546</v>
      </c>
      <c r="AT112" s="60"/>
      <c r="AV112" s="58"/>
      <c r="AW112" s="58"/>
    </row>
    <row r="113" spans="1:49" s="75" customFormat="1" ht="20.25" customHeight="1">
      <c r="A113" s="44">
        <v>105</v>
      </c>
      <c r="B113" s="45" t="s">
        <v>48</v>
      </c>
      <c r="C113" s="45" t="s">
        <v>48</v>
      </c>
      <c r="D113" s="47" t="s">
        <v>282</v>
      </c>
      <c r="E113" s="61" t="s">
        <v>283</v>
      </c>
      <c r="F113" s="48">
        <v>43044</v>
      </c>
      <c r="G113" s="52">
        <v>1566770</v>
      </c>
      <c r="H113" s="53">
        <v>2500000</v>
      </c>
      <c r="I113" s="66">
        <v>0.62670800000000004</v>
      </c>
      <c r="J113" s="52">
        <v>3484875</v>
      </c>
      <c r="K113" s="53">
        <v>2600000</v>
      </c>
      <c r="L113" s="66">
        <v>1.3403365384615384</v>
      </c>
      <c r="M113" s="52">
        <v>3480590</v>
      </c>
      <c r="N113" s="53">
        <v>2600000</v>
      </c>
      <c r="O113" s="66">
        <v>1.3386884615384615</v>
      </c>
      <c r="P113" s="52">
        <v>5421915</v>
      </c>
      <c r="Q113" s="53">
        <v>4000000</v>
      </c>
      <c r="R113" s="51">
        <v>1.3554787500000001</v>
      </c>
      <c r="S113" s="52">
        <v>5383945</v>
      </c>
      <c r="T113" s="53">
        <v>4000000</v>
      </c>
      <c r="U113" s="66">
        <v>1.3459862499999999</v>
      </c>
      <c r="V113" s="52">
        <v>5056180</v>
      </c>
      <c r="W113" s="53">
        <v>3800000</v>
      </c>
      <c r="X113" s="51">
        <v>1.3305736842105262</v>
      </c>
      <c r="Y113" s="52">
        <v>611200</v>
      </c>
      <c r="Z113" s="53">
        <v>3700000</v>
      </c>
      <c r="AA113" s="51">
        <v>0.16518918918918918</v>
      </c>
      <c r="AB113" s="52">
        <v>3615800</v>
      </c>
      <c r="AC113" s="53">
        <v>3500000</v>
      </c>
      <c r="AD113" s="51">
        <v>1.0330857142857144</v>
      </c>
      <c r="AE113" s="54">
        <v>662485</v>
      </c>
      <c r="AF113" s="65">
        <v>3300000</v>
      </c>
      <c r="AG113" s="66">
        <v>0.20075303030303029</v>
      </c>
      <c r="AH113" s="54">
        <v>3198165</v>
      </c>
      <c r="AI113" s="65">
        <v>3100000</v>
      </c>
      <c r="AJ113" s="51">
        <v>1.031666129032258</v>
      </c>
      <c r="AK113" s="54">
        <v>3172775</v>
      </c>
      <c r="AL113" s="65">
        <v>3100000</v>
      </c>
      <c r="AM113" s="66">
        <v>1.023475806451613</v>
      </c>
      <c r="AN113" s="52">
        <v>2847125</v>
      </c>
      <c r="AO113" s="53">
        <v>2800000</v>
      </c>
      <c r="AP113" s="51">
        <v>1.0168303571428572</v>
      </c>
      <c r="AQ113" s="54">
        <f t="shared" si="4"/>
        <v>38501825</v>
      </c>
      <c r="AR113" s="54">
        <f t="shared" si="5"/>
        <v>39000000</v>
      </c>
      <c r="AS113" s="118">
        <v>0.98722628205128204</v>
      </c>
      <c r="AT113" s="60"/>
      <c r="AU113" s="57"/>
      <c r="AV113" s="58"/>
      <c r="AW113" s="58">
        <v>1</v>
      </c>
    </row>
    <row r="114" spans="1:49" s="75" customFormat="1" ht="20.25" customHeight="1">
      <c r="A114" s="44">
        <v>106</v>
      </c>
      <c r="B114" s="45" t="s">
        <v>48</v>
      </c>
      <c r="C114" s="45" t="s">
        <v>48</v>
      </c>
      <c r="D114" s="47" t="s">
        <v>284</v>
      </c>
      <c r="E114" s="61" t="s">
        <v>285</v>
      </c>
      <c r="F114" s="48">
        <v>44758</v>
      </c>
      <c r="G114" s="52">
        <v>1517185</v>
      </c>
      <c r="H114" s="53">
        <v>2450000</v>
      </c>
      <c r="I114" s="66">
        <v>0.61925918367346944</v>
      </c>
      <c r="J114" s="52">
        <v>2451855</v>
      </c>
      <c r="K114" s="53">
        <v>2400000</v>
      </c>
      <c r="L114" s="66">
        <v>1.02160625</v>
      </c>
      <c r="M114" s="52">
        <v>2493235</v>
      </c>
      <c r="N114" s="53">
        <v>2400000</v>
      </c>
      <c r="O114" s="66">
        <v>1.0388479166666666</v>
      </c>
      <c r="P114" s="52">
        <v>3351320</v>
      </c>
      <c r="Q114" s="53">
        <v>3200000</v>
      </c>
      <c r="R114" s="51">
        <v>1.0472874999999999</v>
      </c>
      <c r="S114" s="52">
        <v>3545175</v>
      </c>
      <c r="T114" s="53">
        <v>3200000</v>
      </c>
      <c r="U114" s="66">
        <v>1.1078671874999999</v>
      </c>
      <c r="V114" s="52">
        <v>3200650</v>
      </c>
      <c r="W114" s="53">
        <v>3100000</v>
      </c>
      <c r="X114" s="51">
        <v>1.032467741935484</v>
      </c>
      <c r="Y114" s="52">
        <v>3169995</v>
      </c>
      <c r="Z114" s="53">
        <v>3000000</v>
      </c>
      <c r="AA114" s="51">
        <v>1.056665</v>
      </c>
      <c r="AB114" s="52">
        <v>3023205</v>
      </c>
      <c r="AC114" s="53">
        <v>2900000</v>
      </c>
      <c r="AD114" s="51">
        <v>1.0424844827586206</v>
      </c>
      <c r="AE114" s="54">
        <v>3029800</v>
      </c>
      <c r="AF114" s="65">
        <v>2900000</v>
      </c>
      <c r="AG114" s="66">
        <v>1.0447586206896551</v>
      </c>
      <c r="AH114" s="54">
        <v>2928595</v>
      </c>
      <c r="AI114" s="65">
        <v>2800000</v>
      </c>
      <c r="AJ114" s="51">
        <v>1.0459267857142858</v>
      </c>
      <c r="AK114" s="54">
        <v>3013190</v>
      </c>
      <c r="AL114" s="65">
        <v>2900000</v>
      </c>
      <c r="AM114" s="66">
        <v>1.0390310344827587</v>
      </c>
      <c r="AN114" s="52">
        <v>1877330</v>
      </c>
      <c r="AO114" s="53">
        <v>3000000</v>
      </c>
      <c r="AP114" s="51">
        <v>0.62577666666666665</v>
      </c>
      <c r="AQ114" s="54">
        <f t="shared" si="4"/>
        <v>33601535</v>
      </c>
      <c r="AR114" s="54">
        <f t="shared" si="5"/>
        <v>34250000</v>
      </c>
      <c r="AS114" s="118">
        <v>0.98106671532846712</v>
      </c>
      <c r="AT114" s="60"/>
      <c r="AU114" s="60"/>
      <c r="AV114" s="119"/>
      <c r="AW114" s="119"/>
    </row>
    <row r="115" spans="1:49" s="57" customFormat="1" ht="20.25" customHeight="1">
      <c r="A115" s="44">
        <v>107</v>
      </c>
      <c r="B115" s="45" t="s">
        <v>48</v>
      </c>
      <c r="C115" s="45" t="s">
        <v>48</v>
      </c>
      <c r="D115" s="47" t="s">
        <v>286</v>
      </c>
      <c r="E115" s="61" t="s">
        <v>287</v>
      </c>
      <c r="F115" s="48" t="s">
        <v>288</v>
      </c>
      <c r="G115" s="52">
        <v>11752703</v>
      </c>
      <c r="H115" s="53">
        <v>11500000</v>
      </c>
      <c r="I115" s="66">
        <v>1.0219741739130435</v>
      </c>
      <c r="J115" s="52">
        <v>11022055</v>
      </c>
      <c r="K115" s="53">
        <v>10800000</v>
      </c>
      <c r="L115" s="66">
        <v>1.0205606481481482</v>
      </c>
      <c r="M115" s="52">
        <v>11270890</v>
      </c>
      <c r="N115" s="53">
        <v>11000000</v>
      </c>
      <c r="O115" s="66">
        <v>1.0246263636363637</v>
      </c>
      <c r="P115" s="52">
        <v>13427686</v>
      </c>
      <c r="Q115" s="53">
        <v>13000000</v>
      </c>
      <c r="R115" s="51">
        <v>1.032898923076923</v>
      </c>
      <c r="S115" s="52">
        <v>14652605</v>
      </c>
      <c r="T115" s="53">
        <v>13000000</v>
      </c>
      <c r="U115" s="66">
        <v>1.1271234615384615</v>
      </c>
      <c r="V115" s="52">
        <v>12738020</v>
      </c>
      <c r="W115" s="53">
        <v>12000000</v>
      </c>
      <c r="X115" s="51">
        <v>1.0615016666666666</v>
      </c>
      <c r="Y115" s="52">
        <v>11133240</v>
      </c>
      <c r="Z115" s="53">
        <v>11000000</v>
      </c>
      <c r="AA115" s="51">
        <v>1.0121127272727273</v>
      </c>
      <c r="AB115" s="52">
        <v>11342065</v>
      </c>
      <c r="AC115" s="53">
        <v>11000000</v>
      </c>
      <c r="AD115" s="51">
        <v>1.0310968181818181</v>
      </c>
      <c r="AE115" s="54">
        <v>11707955</v>
      </c>
      <c r="AF115" s="65">
        <v>11500000</v>
      </c>
      <c r="AG115" s="66">
        <v>1.0180830434782608</v>
      </c>
      <c r="AH115" s="54">
        <v>7181600</v>
      </c>
      <c r="AI115" s="65">
        <v>10000000</v>
      </c>
      <c r="AJ115" s="51">
        <v>0.71816000000000002</v>
      </c>
      <c r="AK115" s="54">
        <v>10685920</v>
      </c>
      <c r="AL115" s="65">
        <v>10500000</v>
      </c>
      <c r="AM115" s="66">
        <v>1.0177066666666668</v>
      </c>
      <c r="AN115" s="52">
        <v>7429850</v>
      </c>
      <c r="AO115" s="53">
        <v>12150000</v>
      </c>
      <c r="AP115" s="51">
        <v>0.61151028806584362</v>
      </c>
      <c r="AQ115" s="54">
        <f t="shared" si="4"/>
        <v>134344589</v>
      </c>
      <c r="AR115" s="54">
        <f t="shared" si="5"/>
        <v>137450000</v>
      </c>
      <c r="AS115" s="118">
        <v>0.97740697708257551</v>
      </c>
      <c r="AT115" s="63"/>
      <c r="AU115" s="59"/>
      <c r="AV115" s="44"/>
      <c r="AW115" s="58"/>
    </row>
    <row r="116" spans="1:49" s="57" customFormat="1" ht="20.25" customHeight="1">
      <c r="A116" s="44">
        <v>108</v>
      </c>
      <c r="B116" s="45" t="s">
        <v>48</v>
      </c>
      <c r="C116" s="45" t="s">
        <v>48</v>
      </c>
      <c r="D116" s="47" t="s">
        <v>289</v>
      </c>
      <c r="E116" s="61" t="s">
        <v>290</v>
      </c>
      <c r="F116" s="70">
        <v>43635</v>
      </c>
      <c r="G116" s="52">
        <v>777380</v>
      </c>
      <c r="H116" s="53">
        <v>900000</v>
      </c>
      <c r="I116" s="51">
        <v>0.86375555555555561</v>
      </c>
      <c r="J116" s="52">
        <v>786765</v>
      </c>
      <c r="K116" s="53">
        <v>1100000</v>
      </c>
      <c r="L116" s="51">
        <v>0.71524090909090909</v>
      </c>
      <c r="M116" s="52">
        <v>1740195</v>
      </c>
      <c r="N116" s="53">
        <v>1100000</v>
      </c>
      <c r="O116" s="51">
        <v>1.5819954545454546</v>
      </c>
      <c r="P116" s="52">
        <v>4187620</v>
      </c>
      <c r="Q116" s="53">
        <v>1800000</v>
      </c>
      <c r="R116" s="51">
        <v>2.3264555555555555</v>
      </c>
      <c r="S116" s="52">
        <v>2885260</v>
      </c>
      <c r="T116" s="53">
        <v>2000000</v>
      </c>
      <c r="U116" s="51">
        <v>1.4426300000000001</v>
      </c>
      <c r="V116" s="52">
        <v>1810630</v>
      </c>
      <c r="W116" s="53">
        <v>2100000</v>
      </c>
      <c r="X116" s="51">
        <v>0.86220476190476192</v>
      </c>
      <c r="Y116" s="52">
        <v>838060</v>
      </c>
      <c r="Z116" s="53">
        <v>2100000</v>
      </c>
      <c r="AA116" s="51">
        <v>0.39907619047619047</v>
      </c>
      <c r="AB116" s="52">
        <v>1425865</v>
      </c>
      <c r="AC116" s="53">
        <v>1900000</v>
      </c>
      <c r="AD116" s="51">
        <v>0.75045526315789479</v>
      </c>
      <c r="AE116" s="54">
        <v>866640</v>
      </c>
      <c r="AF116" s="65">
        <v>1900000</v>
      </c>
      <c r="AG116" s="66">
        <v>0.45612631578947366</v>
      </c>
      <c r="AH116" s="54">
        <v>685675</v>
      </c>
      <c r="AI116" s="65">
        <v>1600000</v>
      </c>
      <c r="AJ116" s="66">
        <v>0.42854687499999999</v>
      </c>
      <c r="AK116" s="52">
        <v>1149805</v>
      </c>
      <c r="AL116" s="53">
        <v>1600000</v>
      </c>
      <c r="AM116" s="51">
        <v>0.71862812499999995</v>
      </c>
      <c r="AN116" s="52">
        <v>1425875</v>
      </c>
      <c r="AO116" s="53">
        <v>1000000</v>
      </c>
      <c r="AP116" s="51">
        <v>1.425875</v>
      </c>
      <c r="AQ116" s="54">
        <f t="shared" si="4"/>
        <v>18579770</v>
      </c>
      <c r="AR116" s="54">
        <f t="shared" si="5"/>
        <v>19100000</v>
      </c>
      <c r="AS116" s="118">
        <v>0.97276282722513085</v>
      </c>
      <c r="AT116" s="88"/>
      <c r="AU116" s="88"/>
      <c r="AV116" s="71"/>
      <c r="AW116" s="76"/>
    </row>
    <row r="117" spans="1:49" s="57" customFormat="1" ht="20.25" customHeight="1">
      <c r="A117" s="44">
        <v>109</v>
      </c>
      <c r="B117" s="45" t="s">
        <v>48</v>
      </c>
      <c r="C117" s="45" t="s">
        <v>48</v>
      </c>
      <c r="D117" s="47" t="s">
        <v>291</v>
      </c>
      <c r="E117" s="61" t="s">
        <v>292</v>
      </c>
      <c r="F117" s="48">
        <v>44063</v>
      </c>
      <c r="G117" s="52">
        <v>1541775</v>
      </c>
      <c r="H117" s="53">
        <v>2400000</v>
      </c>
      <c r="I117" s="66">
        <v>0.64240624999999996</v>
      </c>
      <c r="J117" s="52">
        <v>1608875</v>
      </c>
      <c r="K117" s="53">
        <v>2300000</v>
      </c>
      <c r="L117" s="66">
        <v>0.69951086956521735</v>
      </c>
      <c r="M117" s="52">
        <v>2409965</v>
      </c>
      <c r="N117" s="53">
        <v>2300000</v>
      </c>
      <c r="O117" s="66">
        <v>1.0478108695652173</v>
      </c>
      <c r="P117" s="52">
        <v>4483935</v>
      </c>
      <c r="Q117" s="53">
        <v>3000000</v>
      </c>
      <c r="R117" s="51">
        <v>1.494645</v>
      </c>
      <c r="S117" s="52">
        <v>4104900</v>
      </c>
      <c r="T117" s="53">
        <v>3000000</v>
      </c>
      <c r="U117" s="66">
        <v>1.3683000000000001</v>
      </c>
      <c r="V117" s="52">
        <v>4042655</v>
      </c>
      <c r="W117" s="53">
        <v>3000000</v>
      </c>
      <c r="X117" s="51">
        <v>1.3475516666666667</v>
      </c>
      <c r="Y117" s="52">
        <v>861140</v>
      </c>
      <c r="Z117" s="53">
        <v>2950000</v>
      </c>
      <c r="AA117" s="51">
        <v>0.29191186440677969</v>
      </c>
      <c r="AB117" s="52">
        <v>3728075</v>
      </c>
      <c r="AC117" s="53">
        <v>2750000</v>
      </c>
      <c r="AD117" s="51">
        <v>1.3556636363636363</v>
      </c>
      <c r="AE117" s="54">
        <v>2873405</v>
      </c>
      <c r="AF117" s="65">
        <v>2850000</v>
      </c>
      <c r="AG117" s="66">
        <v>1.0082122807017544</v>
      </c>
      <c r="AH117" s="54">
        <v>1983555</v>
      </c>
      <c r="AI117" s="65">
        <v>2650000</v>
      </c>
      <c r="AJ117" s="51">
        <v>0.74851132075471694</v>
      </c>
      <c r="AK117" s="54">
        <v>2234220</v>
      </c>
      <c r="AL117" s="65">
        <v>2700000</v>
      </c>
      <c r="AM117" s="66">
        <v>0.82748888888888894</v>
      </c>
      <c r="AN117" s="52">
        <v>1547720</v>
      </c>
      <c r="AO117" s="53">
        <v>2500000</v>
      </c>
      <c r="AP117" s="51">
        <v>0.61908799999999997</v>
      </c>
      <c r="AQ117" s="54">
        <f t="shared" si="4"/>
        <v>31420220</v>
      </c>
      <c r="AR117" s="54">
        <f t="shared" si="5"/>
        <v>32400000</v>
      </c>
      <c r="AS117" s="118">
        <v>0.96975987654320983</v>
      </c>
      <c r="AT117" s="60"/>
      <c r="AV117" s="58"/>
      <c r="AW117" s="58"/>
    </row>
    <row r="118" spans="1:49" s="57" customFormat="1" ht="20.25" customHeight="1">
      <c r="A118" s="44">
        <v>110</v>
      </c>
      <c r="B118" s="45" t="s">
        <v>48</v>
      </c>
      <c r="C118" s="45" t="s">
        <v>48</v>
      </c>
      <c r="D118" s="47" t="s">
        <v>293</v>
      </c>
      <c r="E118" s="61" t="s">
        <v>294</v>
      </c>
      <c r="F118" s="48">
        <v>43590</v>
      </c>
      <c r="G118" s="52">
        <v>1830140</v>
      </c>
      <c r="H118" s="53">
        <v>3000000</v>
      </c>
      <c r="I118" s="66">
        <v>0.61004666666666663</v>
      </c>
      <c r="J118" s="52">
        <v>1862850</v>
      </c>
      <c r="K118" s="53">
        <v>2800000</v>
      </c>
      <c r="L118" s="66">
        <v>0.66530357142857144</v>
      </c>
      <c r="M118" s="52">
        <v>1821045</v>
      </c>
      <c r="N118" s="53">
        <v>2800000</v>
      </c>
      <c r="O118" s="66">
        <v>0.65037321428571426</v>
      </c>
      <c r="P118" s="52">
        <v>4804160</v>
      </c>
      <c r="Q118" s="53">
        <v>3600000</v>
      </c>
      <c r="R118" s="51">
        <v>1.3344888888888888</v>
      </c>
      <c r="S118" s="52">
        <v>5466730</v>
      </c>
      <c r="T118" s="53">
        <v>3600000</v>
      </c>
      <c r="U118" s="66">
        <v>1.5185361111111111</v>
      </c>
      <c r="V118" s="52">
        <v>2946625</v>
      </c>
      <c r="W118" s="53">
        <v>3500000</v>
      </c>
      <c r="X118" s="51">
        <v>0.84189285714285711</v>
      </c>
      <c r="Y118" s="52">
        <v>2070435</v>
      </c>
      <c r="Z118" s="53">
        <v>3350000</v>
      </c>
      <c r="AA118" s="51">
        <v>0.61804029850746267</v>
      </c>
      <c r="AB118" s="52">
        <v>3246890</v>
      </c>
      <c r="AC118" s="53">
        <v>3100000</v>
      </c>
      <c r="AD118" s="51">
        <v>1.0473838709677419</v>
      </c>
      <c r="AE118" s="54">
        <v>2390095</v>
      </c>
      <c r="AF118" s="65">
        <v>3100000</v>
      </c>
      <c r="AG118" s="66">
        <v>0.77099838709677415</v>
      </c>
      <c r="AH118" s="54">
        <v>3055800</v>
      </c>
      <c r="AI118" s="65">
        <v>2900000</v>
      </c>
      <c r="AJ118" s="51">
        <v>1.0537241379310345</v>
      </c>
      <c r="AK118" s="54">
        <v>3447655</v>
      </c>
      <c r="AL118" s="65">
        <v>2900000</v>
      </c>
      <c r="AM118" s="66">
        <v>1.188846551724138</v>
      </c>
      <c r="AN118" s="52">
        <v>2928235</v>
      </c>
      <c r="AO118" s="53">
        <v>2800000</v>
      </c>
      <c r="AP118" s="51">
        <v>1.0457982142857143</v>
      </c>
      <c r="AQ118" s="54">
        <f t="shared" si="4"/>
        <v>35870660</v>
      </c>
      <c r="AR118" s="54">
        <f t="shared" si="5"/>
        <v>37450000</v>
      </c>
      <c r="AS118" s="118">
        <v>0.95782803738317757</v>
      </c>
      <c r="AV118" s="58"/>
      <c r="AW118" s="44">
        <v>0.5</v>
      </c>
    </row>
    <row r="119" spans="1:49" s="57" customFormat="1" ht="20.25" customHeight="1">
      <c r="A119" s="44">
        <v>111</v>
      </c>
      <c r="B119" s="45" t="s">
        <v>36</v>
      </c>
      <c r="C119" s="46" t="s">
        <v>37</v>
      </c>
      <c r="D119" s="47" t="s">
        <v>295</v>
      </c>
      <c r="E119" s="47" t="s">
        <v>296</v>
      </c>
      <c r="F119" s="48">
        <v>44730</v>
      </c>
      <c r="G119" s="49">
        <v>443280</v>
      </c>
      <c r="H119" s="50">
        <v>1400000</v>
      </c>
      <c r="I119" s="51">
        <v>0.31662857142857143</v>
      </c>
      <c r="J119" s="49">
        <v>484400</v>
      </c>
      <c r="K119" s="49">
        <v>1400000</v>
      </c>
      <c r="L119" s="51">
        <v>0.34599999999999997</v>
      </c>
      <c r="M119" s="49">
        <v>586495</v>
      </c>
      <c r="N119" s="49">
        <v>1400000</v>
      </c>
      <c r="O119" s="51">
        <v>0.41892499999999999</v>
      </c>
      <c r="P119" s="49">
        <v>1650740</v>
      </c>
      <c r="Q119" s="49">
        <v>1400000</v>
      </c>
      <c r="R119" s="51">
        <v>1.1791</v>
      </c>
      <c r="S119" s="49">
        <v>3387750</v>
      </c>
      <c r="T119" s="49">
        <v>1400000</v>
      </c>
      <c r="U119" s="51">
        <v>2.4198214285714288</v>
      </c>
      <c r="V119" s="49">
        <v>1945090</v>
      </c>
      <c r="W119" s="49">
        <v>1500000</v>
      </c>
      <c r="X119" s="51">
        <v>1.2967266666666666</v>
      </c>
      <c r="Y119" s="49">
        <v>1347365</v>
      </c>
      <c r="Z119" s="49">
        <v>1550000</v>
      </c>
      <c r="AA119" s="51">
        <v>0.86926774193548384</v>
      </c>
      <c r="AB119" s="49">
        <v>1864155</v>
      </c>
      <c r="AC119" s="49">
        <v>1450000</v>
      </c>
      <c r="AD119" s="51">
        <v>1.2856241379310345</v>
      </c>
      <c r="AE119" s="49">
        <v>1180460</v>
      </c>
      <c r="AF119" s="49">
        <v>1650000</v>
      </c>
      <c r="AG119" s="51">
        <v>0.71543030303030308</v>
      </c>
      <c r="AH119" s="49">
        <v>1225580</v>
      </c>
      <c r="AI119" s="49">
        <v>1450000</v>
      </c>
      <c r="AJ119" s="51">
        <v>0.84522758620689653</v>
      </c>
      <c r="AK119" s="49">
        <v>1221190</v>
      </c>
      <c r="AL119" s="49">
        <v>1500000</v>
      </c>
      <c r="AM119" s="51">
        <v>0.81412666666666667</v>
      </c>
      <c r="AN119" s="52">
        <v>1168955</v>
      </c>
      <c r="AO119" s="53">
        <v>1350000</v>
      </c>
      <c r="AP119" s="51">
        <v>0.86589259259259255</v>
      </c>
      <c r="AQ119" s="54">
        <f t="shared" si="4"/>
        <v>16505460</v>
      </c>
      <c r="AR119" s="54">
        <f t="shared" si="5"/>
        <v>17450000</v>
      </c>
      <c r="AS119" s="118">
        <v>0.94587163323782231</v>
      </c>
      <c r="AT119" s="60"/>
      <c r="AV119" s="58"/>
      <c r="AW119" s="58">
        <v>1</v>
      </c>
    </row>
    <row r="120" spans="1:49" s="57" customFormat="1" ht="20.25" customHeight="1">
      <c r="A120" s="44">
        <v>112</v>
      </c>
      <c r="B120" s="45" t="s">
        <v>48</v>
      </c>
      <c r="C120" s="45" t="s">
        <v>48</v>
      </c>
      <c r="D120" s="47" t="s">
        <v>297</v>
      </c>
      <c r="E120" s="61" t="s">
        <v>298</v>
      </c>
      <c r="F120" s="48">
        <v>42914</v>
      </c>
      <c r="G120" s="52">
        <v>6141795</v>
      </c>
      <c r="H120" s="53">
        <v>4200000</v>
      </c>
      <c r="I120" s="66">
        <v>1.4623321428571427</v>
      </c>
      <c r="J120" s="52">
        <v>4185655</v>
      </c>
      <c r="K120" s="53">
        <v>3900000</v>
      </c>
      <c r="L120" s="66">
        <v>1.0732448717948717</v>
      </c>
      <c r="M120" s="52">
        <v>1546575</v>
      </c>
      <c r="N120" s="53">
        <v>4000000</v>
      </c>
      <c r="O120" s="66">
        <v>0.38664375000000001</v>
      </c>
      <c r="P120" s="52">
        <v>8582170</v>
      </c>
      <c r="Q120" s="53">
        <v>6200000</v>
      </c>
      <c r="R120" s="51">
        <v>1.3842209677419355</v>
      </c>
      <c r="S120" s="52">
        <v>8490710</v>
      </c>
      <c r="T120" s="53">
        <v>6200000</v>
      </c>
      <c r="U120" s="66">
        <v>1.3694693548387096</v>
      </c>
      <c r="V120" s="52">
        <v>3972600</v>
      </c>
      <c r="W120" s="53">
        <v>6100000</v>
      </c>
      <c r="X120" s="51">
        <v>0.65124590163934426</v>
      </c>
      <c r="Y120" s="52">
        <v>2005275</v>
      </c>
      <c r="Z120" s="53">
        <v>5950000</v>
      </c>
      <c r="AA120" s="51">
        <v>0.33702100840336136</v>
      </c>
      <c r="AB120" s="52">
        <v>7848305</v>
      </c>
      <c r="AC120" s="53">
        <v>5750000</v>
      </c>
      <c r="AD120" s="51">
        <v>1.3649226086956521</v>
      </c>
      <c r="AE120" s="54">
        <v>3960990</v>
      </c>
      <c r="AF120" s="65">
        <v>5850000</v>
      </c>
      <c r="AG120" s="66">
        <v>0.67709230769230766</v>
      </c>
      <c r="AH120" s="54">
        <v>5969785</v>
      </c>
      <c r="AI120" s="65">
        <v>5550000</v>
      </c>
      <c r="AJ120" s="51">
        <v>1.075636936936937</v>
      </c>
      <c r="AK120" s="54">
        <v>3830580</v>
      </c>
      <c r="AL120" s="65">
        <v>5600000</v>
      </c>
      <c r="AM120" s="66">
        <v>0.68403214285714287</v>
      </c>
      <c r="AN120" s="52">
        <v>3425700</v>
      </c>
      <c r="AO120" s="53">
        <v>5200000</v>
      </c>
      <c r="AP120" s="51">
        <v>0.65878846153846149</v>
      </c>
      <c r="AQ120" s="54">
        <f t="shared" si="4"/>
        <v>59960140</v>
      </c>
      <c r="AR120" s="54">
        <f t="shared" si="5"/>
        <v>64500000</v>
      </c>
      <c r="AS120" s="118">
        <v>0.92961457364341082</v>
      </c>
      <c r="AT120" s="60"/>
      <c r="AV120" s="58"/>
      <c r="AW120" s="58"/>
    </row>
    <row r="121" spans="1:49" s="57" customFormat="1" ht="20.25" customHeight="1">
      <c r="A121" s="44">
        <v>113</v>
      </c>
      <c r="B121" s="45" t="s">
        <v>36</v>
      </c>
      <c r="C121" s="46" t="s">
        <v>37</v>
      </c>
      <c r="D121" s="61" t="s">
        <v>299</v>
      </c>
      <c r="E121" s="61" t="s">
        <v>300</v>
      </c>
      <c r="F121" s="48" t="s">
        <v>301</v>
      </c>
      <c r="G121" s="49">
        <v>2327790</v>
      </c>
      <c r="H121" s="50">
        <v>2500000</v>
      </c>
      <c r="I121" s="51">
        <v>0.93111600000000005</v>
      </c>
      <c r="J121" s="49">
        <v>2611460</v>
      </c>
      <c r="K121" s="49">
        <v>2500000</v>
      </c>
      <c r="L121" s="51">
        <v>1.044584</v>
      </c>
      <c r="M121" s="49">
        <v>1607205</v>
      </c>
      <c r="N121" s="49">
        <v>2500000</v>
      </c>
      <c r="O121" s="51">
        <v>0.64288199999999995</v>
      </c>
      <c r="P121" s="49">
        <v>3380710</v>
      </c>
      <c r="Q121" s="49">
        <v>2500000</v>
      </c>
      <c r="R121" s="51">
        <v>1.352284</v>
      </c>
      <c r="S121" s="49">
        <v>2921645</v>
      </c>
      <c r="T121" s="49">
        <v>2500000</v>
      </c>
      <c r="U121" s="51">
        <v>1.168658</v>
      </c>
      <c r="V121" s="49">
        <v>2062290</v>
      </c>
      <c r="W121" s="49">
        <v>2300000</v>
      </c>
      <c r="X121" s="51">
        <v>0.89664782608695648</v>
      </c>
      <c r="Y121" s="49">
        <v>1933760</v>
      </c>
      <c r="Z121" s="49">
        <v>1900000</v>
      </c>
      <c r="AA121" s="51">
        <v>1.0177684210526317</v>
      </c>
      <c r="AB121" s="49">
        <v>1481035</v>
      </c>
      <c r="AC121" s="49">
        <v>1900000</v>
      </c>
      <c r="AD121" s="51">
        <v>0.77949210526315793</v>
      </c>
      <c r="AE121" s="49">
        <v>2126060</v>
      </c>
      <c r="AF121" s="49">
        <v>1800000</v>
      </c>
      <c r="AG121" s="51">
        <v>1.1811444444444446</v>
      </c>
      <c r="AH121" s="49">
        <v>1440815</v>
      </c>
      <c r="AI121" s="49">
        <v>1800000</v>
      </c>
      <c r="AJ121" s="51">
        <v>0.80045277777777779</v>
      </c>
      <c r="AK121" s="49">
        <v>1229115</v>
      </c>
      <c r="AL121" s="49">
        <v>1900000</v>
      </c>
      <c r="AM121" s="51">
        <v>0.64690263157894734</v>
      </c>
      <c r="AN121" s="52">
        <v>1598980</v>
      </c>
      <c r="AO121" s="53">
        <v>2500000</v>
      </c>
      <c r="AP121" s="51">
        <v>0.63959200000000005</v>
      </c>
      <c r="AQ121" s="54">
        <f t="shared" si="4"/>
        <v>24720865</v>
      </c>
      <c r="AR121" s="54">
        <f t="shared" si="5"/>
        <v>26600000</v>
      </c>
      <c r="AS121" s="118">
        <v>0.92935582706766917</v>
      </c>
      <c r="AT121" s="60"/>
      <c r="AV121" s="58"/>
      <c r="AW121" s="58"/>
    </row>
    <row r="122" spans="1:49" s="75" customFormat="1" ht="20.25" customHeight="1">
      <c r="A122" s="44">
        <v>114</v>
      </c>
      <c r="B122" s="45" t="s">
        <v>48</v>
      </c>
      <c r="C122" s="45" t="s">
        <v>48</v>
      </c>
      <c r="D122" s="47" t="s">
        <v>302</v>
      </c>
      <c r="E122" s="61" t="s">
        <v>303</v>
      </c>
      <c r="F122" s="48">
        <v>43881</v>
      </c>
      <c r="G122" s="52">
        <v>951750</v>
      </c>
      <c r="H122" s="53">
        <v>1300000</v>
      </c>
      <c r="I122" s="66">
        <v>0.73211538461538461</v>
      </c>
      <c r="J122" s="52">
        <v>295655</v>
      </c>
      <c r="K122" s="53">
        <v>1450000</v>
      </c>
      <c r="L122" s="66">
        <v>0.2039</v>
      </c>
      <c r="M122" s="52">
        <v>2150295</v>
      </c>
      <c r="N122" s="53">
        <v>1400000</v>
      </c>
      <c r="O122" s="66">
        <v>1.535925</v>
      </c>
      <c r="P122" s="52">
        <v>4147925</v>
      </c>
      <c r="Q122" s="53">
        <v>2800000</v>
      </c>
      <c r="R122" s="51">
        <v>1.4814017857142858</v>
      </c>
      <c r="S122" s="52">
        <v>4329135</v>
      </c>
      <c r="T122" s="53">
        <v>2800000</v>
      </c>
      <c r="U122" s="66">
        <v>1.5461196428571429</v>
      </c>
      <c r="V122" s="52">
        <v>2230835</v>
      </c>
      <c r="W122" s="53">
        <v>2800000</v>
      </c>
      <c r="X122" s="51">
        <v>0.79672678571428568</v>
      </c>
      <c r="Y122" s="52">
        <v>1211770</v>
      </c>
      <c r="Z122" s="53">
        <v>2650000</v>
      </c>
      <c r="AA122" s="51">
        <v>0.45727169811320756</v>
      </c>
      <c r="AB122" s="52">
        <v>733555</v>
      </c>
      <c r="AC122" s="53">
        <v>2450000</v>
      </c>
      <c r="AD122" s="51">
        <v>0.29941020408163266</v>
      </c>
      <c r="AE122" s="54">
        <v>1704760</v>
      </c>
      <c r="AF122" s="65">
        <v>2250000</v>
      </c>
      <c r="AG122" s="66">
        <v>0.75767111111111107</v>
      </c>
      <c r="AH122" s="54">
        <v>3038385</v>
      </c>
      <c r="AI122" s="65">
        <v>1950000</v>
      </c>
      <c r="AJ122" s="51">
        <v>1.5581461538461538</v>
      </c>
      <c r="AK122" s="54">
        <v>495940</v>
      </c>
      <c r="AL122" s="65">
        <v>2000000</v>
      </c>
      <c r="AM122" s="66">
        <v>0.24797</v>
      </c>
      <c r="AN122" s="52">
        <v>1461295</v>
      </c>
      <c r="AO122" s="53">
        <v>1650000</v>
      </c>
      <c r="AP122" s="51">
        <v>0.88563333333333338</v>
      </c>
      <c r="AQ122" s="54">
        <f t="shared" si="4"/>
        <v>22751300</v>
      </c>
      <c r="AR122" s="54">
        <f t="shared" si="5"/>
        <v>25500000</v>
      </c>
      <c r="AS122" s="120">
        <v>0.89220784313725487</v>
      </c>
      <c r="AT122" s="60"/>
      <c r="AU122" s="57"/>
      <c r="AV122" s="58"/>
      <c r="AW122" s="58">
        <v>0.5</v>
      </c>
    </row>
    <row r="123" spans="1:49" s="122" customFormat="1" ht="25.5" customHeight="1" thickBot="1">
      <c r="A123" s="121"/>
      <c r="B123" s="121"/>
      <c r="C123" s="121"/>
      <c r="E123" s="123"/>
      <c r="G123" s="124">
        <v>290332681</v>
      </c>
      <c r="H123" s="124">
        <v>342698207</v>
      </c>
      <c r="I123" s="125">
        <v>0.84719638174237666</v>
      </c>
      <c r="J123" s="124">
        <v>289564225</v>
      </c>
      <c r="K123" s="124">
        <v>356623663</v>
      </c>
      <c r="L123" s="125">
        <v>0.81196021196159385</v>
      </c>
      <c r="M123" s="124">
        <v>78057175</v>
      </c>
      <c r="N123" s="124">
        <v>60612902</v>
      </c>
      <c r="O123" s="125">
        <v>1.2877980169964474</v>
      </c>
      <c r="P123" s="124">
        <v>810412339</v>
      </c>
      <c r="Q123" s="124">
        <v>430167604</v>
      </c>
      <c r="R123" s="126">
        <v>1.8839455399807374</v>
      </c>
      <c r="S123" s="124">
        <v>766611957</v>
      </c>
      <c r="T123" s="124">
        <v>465255617</v>
      </c>
      <c r="U123" s="125">
        <v>1.6477220886513231</v>
      </c>
      <c r="V123" s="124">
        <v>474147284</v>
      </c>
      <c r="W123" s="127">
        <v>459117961</v>
      </c>
      <c r="X123" s="126">
        <v>1.0327352102872751</v>
      </c>
      <c r="Y123" s="124">
        <v>384462907</v>
      </c>
      <c r="Z123" s="128">
        <v>443681300</v>
      </c>
      <c r="AA123" s="129">
        <v>0.86652943678266359</v>
      </c>
      <c r="AB123" s="124">
        <v>444972563</v>
      </c>
      <c r="AC123" s="128">
        <v>436489687</v>
      </c>
      <c r="AD123" s="129">
        <v>1.019434310254391</v>
      </c>
      <c r="AE123" s="130">
        <v>344652412</v>
      </c>
      <c r="AF123" s="130">
        <v>436310657</v>
      </c>
      <c r="AG123" s="131">
        <v>0.78992434970480219</v>
      </c>
      <c r="AH123" s="130">
        <v>380231684</v>
      </c>
      <c r="AI123" s="130">
        <v>70133871</v>
      </c>
      <c r="AJ123" s="131">
        <v>5.4215128664436616</v>
      </c>
      <c r="AK123" s="130">
        <v>384649755</v>
      </c>
      <c r="AL123" s="130">
        <v>424819503</v>
      </c>
      <c r="AM123" s="131">
        <v>0.90544278754546725</v>
      </c>
      <c r="AN123" s="130">
        <v>331291830</v>
      </c>
      <c r="AO123" s="130">
        <v>347388721</v>
      </c>
      <c r="AP123" s="131">
        <v>0.95366317319208527</v>
      </c>
      <c r="AQ123" s="130">
        <f>SUM(AQ9:AQ122)</f>
        <v>3088958736</v>
      </c>
      <c r="AR123" s="130">
        <f>SUM(AR9:AR122)</f>
        <v>2478754478</v>
      </c>
      <c r="AS123" s="132">
        <f>AQ123/AR123</f>
        <v>1.2461737390353995</v>
      </c>
      <c r="AV123" s="133"/>
      <c r="AW123" s="133"/>
    </row>
    <row r="124" spans="1:49" s="123" customFormat="1">
      <c r="A124" s="44"/>
      <c r="B124" s="134"/>
      <c r="C124" s="134"/>
      <c r="G124" s="135"/>
      <c r="H124" s="135"/>
      <c r="I124" s="136"/>
      <c r="J124" s="135"/>
      <c r="K124" s="135"/>
      <c r="L124" s="137"/>
      <c r="M124" s="135"/>
      <c r="N124" s="135"/>
      <c r="O124" s="138"/>
      <c r="P124" s="135"/>
      <c r="Q124" s="135"/>
      <c r="R124" s="136"/>
      <c r="S124" s="139"/>
      <c r="T124" s="139"/>
      <c r="U124" s="138"/>
      <c r="V124" s="139"/>
      <c r="W124" s="139"/>
      <c r="X124" s="136"/>
      <c r="Y124" s="135"/>
      <c r="Z124" s="135"/>
      <c r="AA124" s="138"/>
      <c r="AB124" s="135"/>
      <c r="AC124" s="135"/>
      <c r="AD124" s="137"/>
      <c r="AE124" s="135"/>
      <c r="AF124" s="135"/>
      <c r="AG124" s="136"/>
      <c r="AH124" s="135"/>
      <c r="AI124" s="135"/>
      <c r="AJ124" s="136"/>
      <c r="AK124" s="135"/>
      <c r="AL124" s="135"/>
      <c r="AM124" s="136"/>
      <c r="AN124" s="135"/>
      <c r="AO124" s="135"/>
      <c r="AP124" s="136"/>
      <c r="AQ124" s="135"/>
      <c r="AR124" s="135"/>
      <c r="AS124" s="140"/>
      <c r="AV124" s="134"/>
      <c r="AW124" s="134"/>
    </row>
    <row r="125" spans="1:49">
      <c r="D125" s="141"/>
      <c r="E125" s="141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  <c r="AK125" s="142"/>
      <c r="AL125" s="142"/>
      <c r="AM125" s="142"/>
      <c r="AN125" s="142"/>
      <c r="AO125" s="143"/>
      <c r="AP125" s="144"/>
      <c r="AQ125" s="145"/>
      <c r="AR125" s="145"/>
      <c r="AS125" s="145"/>
    </row>
    <row r="126" spans="1:49">
      <c r="O126" s="148"/>
      <c r="S126" s="146"/>
      <c r="Y126" s="149"/>
      <c r="Z126" s="150"/>
      <c r="AG126" s="151"/>
      <c r="AH126" s="121"/>
      <c r="AI126" s="121"/>
      <c r="AK126" s="151"/>
      <c r="AL126" s="151"/>
      <c r="AM126" s="146"/>
      <c r="AS126" s="154"/>
    </row>
    <row r="127" spans="1:49">
      <c r="O127" s="148"/>
      <c r="S127" s="146"/>
      <c r="Y127" s="149"/>
      <c r="Z127" s="150"/>
      <c r="AG127" s="151"/>
      <c r="AH127" s="121"/>
      <c r="AI127" s="121"/>
      <c r="AK127" s="151"/>
      <c r="AL127" s="151"/>
      <c r="AM127" s="146"/>
      <c r="AS127" s="154"/>
    </row>
    <row r="128" spans="1:49"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  <c r="AF128" s="141"/>
      <c r="AG128" s="141"/>
      <c r="AH128" s="141"/>
      <c r="AI128" s="141"/>
      <c r="AJ128" s="141"/>
      <c r="AK128" s="141"/>
      <c r="AL128" s="141"/>
      <c r="AM128" s="141"/>
      <c r="AN128" s="141"/>
      <c r="AO128" s="141"/>
      <c r="AP128" s="144"/>
      <c r="AQ128" s="145"/>
      <c r="AR128" s="145"/>
      <c r="AS128" s="145"/>
    </row>
    <row r="129" spans="4:45" s="121" customFormat="1">
      <c r="D129" s="155"/>
      <c r="E129" s="155"/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155"/>
      <c r="AA129" s="155"/>
      <c r="AB129" s="155"/>
      <c r="AC129" s="155"/>
      <c r="AD129" s="155"/>
      <c r="AE129" s="155"/>
      <c r="AF129" s="155"/>
      <c r="AG129" s="155"/>
      <c r="AH129" s="155"/>
      <c r="AI129" s="155"/>
      <c r="AJ129" s="155"/>
      <c r="AK129" s="155"/>
      <c r="AL129" s="155"/>
      <c r="AM129" s="155"/>
      <c r="AN129" s="155"/>
      <c r="AO129" s="155"/>
      <c r="AR129" s="153"/>
      <c r="AS129" s="154"/>
    </row>
    <row r="130" spans="4:45" s="121" customFormat="1">
      <c r="D130" s="146"/>
      <c r="E130" s="146"/>
      <c r="F130" s="146"/>
      <c r="G130" s="149"/>
      <c r="H130" s="147"/>
      <c r="I130" s="148"/>
      <c r="J130" s="149"/>
      <c r="K130" s="150"/>
      <c r="L130" s="146"/>
      <c r="M130" s="149"/>
      <c r="N130" s="147"/>
      <c r="O130" s="146"/>
      <c r="P130" s="149"/>
      <c r="Q130" s="150"/>
      <c r="R130" s="146"/>
      <c r="S130" s="149"/>
      <c r="T130" s="150"/>
      <c r="U130" s="146"/>
      <c r="V130" s="149"/>
      <c r="W130" s="150"/>
      <c r="X130" s="146"/>
      <c r="Y130" s="151"/>
      <c r="Z130" s="152"/>
      <c r="AA130" s="146"/>
      <c r="AB130" s="149"/>
      <c r="AC130" s="150"/>
      <c r="AD130" s="146"/>
      <c r="AE130" s="151"/>
      <c r="AF130" s="152"/>
      <c r="AH130" s="151"/>
      <c r="AI130" s="151"/>
      <c r="AK130" s="149"/>
      <c r="AL130" s="156"/>
      <c r="AN130" s="146"/>
      <c r="AO130" s="147"/>
      <c r="AP130" s="146"/>
      <c r="AR130" s="153"/>
      <c r="AS130" s="157"/>
    </row>
    <row r="131" spans="4:45" s="121" customFormat="1">
      <c r="D131" s="146"/>
      <c r="E131" s="146"/>
      <c r="F131" s="146"/>
      <c r="G131" s="146"/>
      <c r="H131" s="147"/>
      <c r="I131" s="148"/>
      <c r="J131" s="149"/>
      <c r="K131" s="150"/>
      <c r="L131" s="146"/>
      <c r="M131" s="149"/>
      <c r="N131" s="147"/>
      <c r="O131" s="146"/>
      <c r="P131" s="149"/>
      <c r="Q131" s="150"/>
      <c r="R131" s="146"/>
      <c r="S131" s="149"/>
      <c r="T131" s="150"/>
      <c r="U131" s="146"/>
      <c r="V131" s="149"/>
      <c r="W131" s="150"/>
      <c r="X131" s="146"/>
      <c r="Y131" s="151"/>
      <c r="Z131" s="152"/>
      <c r="AA131" s="146"/>
      <c r="AB131" s="149"/>
      <c r="AC131" s="150"/>
      <c r="AD131" s="146"/>
      <c r="AE131" s="151"/>
      <c r="AF131" s="152"/>
      <c r="AH131" s="151"/>
      <c r="AI131" s="151"/>
      <c r="AK131" s="149"/>
      <c r="AL131" s="156"/>
      <c r="AN131" s="146"/>
      <c r="AO131" s="147"/>
      <c r="AP131" s="146"/>
      <c r="AS131" s="157"/>
    </row>
    <row r="132" spans="4:45" s="121" customFormat="1">
      <c r="D132" s="146"/>
      <c r="E132" s="146"/>
      <c r="F132" s="146"/>
      <c r="G132" s="146"/>
      <c r="H132" s="147"/>
      <c r="I132" s="148"/>
      <c r="J132" s="149"/>
      <c r="K132" s="150"/>
      <c r="L132" s="146"/>
      <c r="M132" s="149"/>
      <c r="N132" s="147"/>
      <c r="O132" s="146"/>
      <c r="P132" s="149"/>
      <c r="Q132" s="150"/>
      <c r="R132" s="146"/>
      <c r="S132" s="149"/>
      <c r="T132" s="150"/>
      <c r="U132" s="146"/>
      <c r="V132" s="149"/>
      <c r="W132" s="150"/>
      <c r="X132" s="146"/>
      <c r="Y132" s="151"/>
      <c r="Z132" s="152"/>
      <c r="AA132" s="146"/>
      <c r="AB132" s="149"/>
      <c r="AC132" s="150"/>
      <c r="AD132" s="146"/>
      <c r="AE132" s="151"/>
      <c r="AF132" s="152"/>
      <c r="AH132" s="151"/>
      <c r="AI132" s="151"/>
      <c r="AK132" s="149"/>
      <c r="AL132" s="156"/>
      <c r="AN132" s="146"/>
      <c r="AO132" s="147"/>
      <c r="AP132" s="146"/>
      <c r="AS132" s="157"/>
    </row>
    <row r="133" spans="4:45" s="121" customFormat="1">
      <c r="D133" s="146"/>
      <c r="E133" s="146"/>
      <c r="F133" s="146"/>
      <c r="G133" s="146"/>
      <c r="H133" s="147"/>
      <c r="I133" s="148"/>
      <c r="J133" s="149"/>
      <c r="K133" s="150"/>
      <c r="L133" s="146"/>
      <c r="M133" s="149"/>
      <c r="N133" s="147"/>
      <c r="O133" s="146"/>
      <c r="P133" s="149"/>
      <c r="Q133" s="150"/>
      <c r="R133" s="146"/>
      <c r="S133" s="149"/>
      <c r="T133" s="150"/>
      <c r="U133" s="146"/>
      <c r="V133" s="149"/>
      <c r="W133" s="150"/>
      <c r="X133" s="146"/>
      <c r="Y133" s="151"/>
      <c r="Z133" s="152"/>
      <c r="AA133" s="146"/>
      <c r="AB133" s="149"/>
      <c r="AC133" s="150"/>
      <c r="AD133" s="146"/>
      <c r="AE133" s="151"/>
      <c r="AF133" s="152"/>
      <c r="AH133" s="151"/>
      <c r="AI133" s="151"/>
      <c r="AK133" s="149"/>
      <c r="AL133" s="156"/>
      <c r="AN133" s="146"/>
      <c r="AO133" s="147"/>
      <c r="AP133" s="146"/>
      <c r="AS133" s="157"/>
    </row>
    <row r="134" spans="4:45" s="121" customFormat="1">
      <c r="D134" s="146"/>
      <c r="E134" s="146"/>
      <c r="F134" s="146"/>
      <c r="G134" s="146"/>
      <c r="H134" s="147"/>
      <c r="I134" s="148"/>
      <c r="J134" s="149"/>
      <c r="K134" s="150"/>
      <c r="L134" s="146"/>
      <c r="M134" s="149"/>
      <c r="N134" s="147"/>
      <c r="O134" s="146"/>
      <c r="P134" s="149"/>
      <c r="Q134" s="150"/>
      <c r="R134" s="146"/>
      <c r="S134" s="149"/>
      <c r="T134" s="150"/>
      <c r="U134" s="146"/>
      <c r="V134" s="149"/>
      <c r="W134" s="150"/>
      <c r="X134" s="146"/>
      <c r="Y134" s="151"/>
      <c r="Z134" s="152"/>
      <c r="AA134" s="146"/>
      <c r="AB134" s="149"/>
      <c r="AC134" s="150"/>
      <c r="AD134" s="146"/>
      <c r="AE134" s="151"/>
      <c r="AF134" s="152"/>
      <c r="AH134" s="151"/>
      <c r="AI134" s="151"/>
      <c r="AK134" s="149"/>
      <c r="AL134" s="156"/>
      <c r="AN134" s="146"/>
      <c r="AO134" s="147"/>
      <c r="AP134" s="146"/>
      <c r="AS134" s="157"/>
    </row>
    <row r="135" spans="4:45" s="121" customFormat="1">
      <c r="D135" s="146"/>
      <c r="E135" s="146"/>
      <c r="F135" s="146"/>
      <c r="G135" s="146"/>
      <c r="H135" s="147"/>
      <c r="I135" s="148"/>
      <c r="J135" s="149"/>
      <c r="K135" s="150"/>
      <c r="L135" s="146"/>
      <c r="M135" s="149"/>
      <c r="N135" s="147"/>
      <c r="O135" s="146"/>
      <c r="P135" s="149"/>
      <c r="Q135" s="150"/>
      <c r="R135" s="146"/>
      <c r="S135" s="149"/>
      <c r="T135" s="150"/>
      <c r="U135" s="146"/>
      <c r="V135" s="149"/>
      <c r="W135" s="150"/>
      <c r="X135" s="146"/>
      <c r="Y135" s="151"/>
      <c r="Z135" s="152"/>
      <c r="AA135" s="146"/>
      <c r="AB135" s="149"/>
      <c r="AC135" s="150"/>
      <c r="AD135" s="146"/>
      <c r="AE135" s="151"/>
      <c r="AF135" s="152"/>
      <c r="AH135" s="151"/>
      <c r="AI135" s="151"/>
      <c r="AK135" s="149"/>
      <c r="AL135" s="156"/>
      <c r="AN135" s="146"/>
      <c r="AO135" s="147"/>
      <c r="AP135" s="146"/>
      <c r="AS135" s="157"/>
    </row>
  </sheetData>
  <mergeCells count="29">
    <mergeCell ref="D128:E128"/>
    <mergeCell ref="F128:AO128"/>
    <mergeCell ref="AQ128:AS128"/>
    <mergeCell ref="D129:E129"/>
    <mergeCell ref="F129:AO129"/>
    <mergeCell ref="AT6:AU8"/>
    <mergeCell ref="AV6:AV8"/>
    <mergeCell ref="AW6:AW8"/>
    <mergeCell ref="D125:E125"/>
    <mergeCell ref="F125:AN125"/>
    <mergeCell ref="AQ125:AS125"/>
    <mergeCell ref="AB6:AD7"/>
    <mergeCell ref="AE6:AG7"/>
    <mergeCell ref="AH6:AJ7"/>
    <mergeCell ref="AK6:AM7"/>
    <mergeCell ref="AN6:AP7"/>
    <mergeCell ref="AQ6:AS7"/>
    <mergeCell ref="J6:L7"/>
    <mergeCell ref="M6:O7"/>
    <mergeCell ref="P6:R7"/>
    <mergeCell ref="S6:U7"/>
    <mergeCell ref="V6:X7"/>
    <mergeCell ref="Y6:AA7"/>
    <mergeCell ref="B6:B8"/>
    <mergeCell ref="C6:C8"/>
    <mergeCell ref="D6:D8"/>
    <mergeCell ref="E6:E8"/>
    <mergeCell ref="F6:F8"/>
    <mergeCell ref="G6:I7"/>
  </mergeCells>
  <conditionalFormatting sqref="D52">
    <cfRule type="duplicateValues" dxfId="10" priority="11" stopIfTrue="1"/>
  </conditionalFormatting>
  <conditionalFormatting sqref="E52">
    <cfRule type="duplicateValues" dxfId="9" priority="10" stopIfTrue="1"/>
  </conditionalFormatting>
  <conditionalFormatting sqref="F64">
    <cfRule type="duplicateValues" dxfId="8" priority="9" stopIfTrue="1"/>
  </conditionalFormatting>
  <conditionalFormatting sqref="E64">
    <cfRule type="duplicateValues" dxfId="7" priority="8" stopIfTrue="1"/>
  </conditionalFormatting>
  <conditionalFormatting sqref="E108:E110">
    <cfRule type="duplicateValues" dxfId="6" priority="7" stopIfTrue="1"/>
  </conditionalFormatting>
  <conditionalFormatting sqref="E112">
    <cfRule type="duplicateValues" dxfId="5" priority="6" stopIfTrue="1"/>
  </conditionalFormatting>
  <conditionalFormatting sqref="E115">
    <cfRule type="duplicateValues" dxfId="4" priority="5" stopIfTrue="1"/>
  </conditionalFormatting>
  <conditionalFormatting sqref="E118">
    <cfRule type="duplicateValues" dxfId="3" priority="4" stopIfTrue="1"/>
  </conditionalFormatting>
  <conditionalFormatting sqref="E119">
    <cfRule type="duplicateValues" dxfId="2" priority="3" stopIfTrue="1"/>
  </conditionalFormatting>
  <conditionalFormatting sqref="E122">
    <cfRule type="duplicateValues" dxfId="1" priority="2" stopIfTrue="1"/>
  </conditionalFormatting>
  <conditionalFormatting sqref="E113:E114">
    <cfRule type="duplicateValues" dxfId="0" priority="1" stopIfTrue="1"/>
  </conditionalFormatting>
  <pageMargins left="0.21" right="0.28000000000000003" top="0.41" bottom="0.25" header="0.14000000000000001" footer="0.27"/>
  <pageSetup paperSize="9" scale="63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 OF PRESTIGE FINAL LIST</vt:lpstr>
      <vt:lpstr>'LIST OF PRESTIGE FINAL LIST'!Print_Area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ROWENA</dc:creator>
  <cp:lastModifiedBy>ROWENA</cp:lastModifiedBy>
  <dcterms:created xsi:type="dcterms:W3CDTF">2025-01-28T08:52:37Z</dcterms:created>
  <dcterms:modified xsi:type="dcterms:W3CDTF">2025-01-28T08:53:12Z</dcterms:modified>
</cp:coreProperties>
</file>