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0" yWindow="0" windowWidth="15330" windowHeight="7470" activeTab="1"/>
  </bookViews>
  <sheets>
    <sheet name="Panel Boards" sheetId="1" r:id="rId1"/>
    <sheet name="Sheet1" sheetId="2" r:id="rId2"/>
    <sheet name="Sheet2" sheetId="3" r:id="rId3"/>
  </sheets>
  <definedNames>
    <definedName name="_xlnm.Print_Area" localSheetId="0">'Panel Boards'!$A$1:$R$36</definedName>
  </definedNames>
  <calcPr calcId="124519" calcMode="manual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6" i="2"/>
  <c r="F66" s="1"/>
  <c r="E65"/>
  <c r="F65" s="1"/>
  <c r="E64"/>
  <c r="F64" s="1"/>
  <c r="F63"/>
  <c r="E63"/>
  <c r="E62"/>
  <c r="F62" s="1"/>
  <c r="F61"/>
  <c r="E61"/>
  <c r="E60"/>
  <c r="F60" s="1"/>
  <c r="E56"/>
  <c r="F56"/>
  <c r="E56" i="3"/>
  <c r="F56"/>
  <c r="D56"/>
  <c r="D56" i="2"/>
  <c r="C56" i="3"/>
  <c r="C56" i="2"/>
  <c r="E55"/>
  <c r="F55" s="1"/>
  <c r="E54"/>
  <c r="F54" s="1"/>
  <c r="E53"/>
  <c r="F53" s="1"/>
  <c r="F52"/>
  <c r="E52"/>
  <c r="E51"/>
  <c r="F51" s="1"/>
  <c r="E50"/>
  <c r="F50" s="1"/>
  <c r="E49"/>
  <c r="F49" s="1"/>
  <c r="F45" i="3"/>
  <c r="E45"/>
  <c r="D45"/>
  <c r="D45" i="2"/>
  <c r="C45" i="3"/>
  <c r="C45" i="2"/>
  <c r="E44"/>
  <c r="F44" s="1"/>
  <c r="E43"/>
  <c r="F43" s="1"/>
  <c r="E42"/>
  <c r="F42" s="1"/>
  <c r="E41"/>
  <c r="F41" s="1"/>
  <c r="E40"/>
  <c r="F40" s="1"/>
  <c r="E39"/>
  <c r="F39" s="1"/>
  <c r="E38"/>
  <c r="F38" s="1"/>
  <c r="F45" s="1"/>
  <c r="D34"/>
  <c r="C34"/>
  <c r="E33"/>
  <c r="F33" s="1"/>
  <c r="E32"/>
  <c r="F32" s="1"/>
  <c r="E31"/>
  <c r="F31" s="1"/>
  <c r="E30"/>
  <c r="F30" s="1"/>
  <c r="E29"/>
  <c r="F29" s="1"/>
  <c r="E28"/>
  <c r="F28" s="1"/>
  <c r="E27"/>
  <c r="F27" s="1"/>
  <c r="C22"/>
  <c r="D22"/>
  <c r="E21"/>
  <c r="F21" s="1"/>
  <c r="E20"/>
  <c r="F20" s="1"/>
  <c r="E19"/>
  <c r="F19" s="1"/>
  <c r="E18"/>
  <c r="F18" s="1"/>
  <c r="E17"/>
  <c r="F17" s="1"/>
  <c r="E16"/>
  <c r="F16" s="1"/>
  <c r="E15"/>
  <c r="F15" s="1"/>
  <c r="C10"/>
  <c r="D10"/>
  <c r="R19" i="1"/>
  <c r="Q19"/>
  <c r="P19"/>
  <c r="O19"/>
  <c r="N19"/>
  <c r="M19"/>
  <c r="L19"/>
  <c r="K19"/>
  <c r="J19"/>
  <c r="I19"/>
  <c r="H19"/>
  <c r="G19"/>
  <c r="F19"/>
  <c r="E19"/>
  <c r="D19"/>
  <c r="E9" i="2"/>
  <c r="F9" s="1"/>
  <c r="E8"/>
  <c r="F8" s="1"/>
  <c r="E7"/>
  <c r="F7" s="1"/>
  <c r="E6"/>
  <c r="F6" s="1"/>
  <c r="E5"/>
  <c r="F5" s="1"/>
  <c r="E4"/>
  <c r="F4" s="1"/>
  <c r="E3"/>
  <c r="F3" s="1"/>
  <c r="E45" l="1"/>
  <c r="E10"/>
  <c r="F10" s="1"/>
  <c r="F34"/>
  <c r="F35" s="1"/>
  <c r="E34"/>
  <c r="E35" s="1"/>
  <c r="E22"/>
  <c r="F22" s="1"/>
</calcChain>
</file>

<file path=xl/sharedStrings.xml><?xml version="1.0" encoding="utf-8"?>
<sst xmlns="http://schemas.openxmlformats.org/spreadsheetml/2006/main" count="176" uniqueCount="56">
  <si>
    <t>KOLIN PHILLIPINES INTERNATIONAL INC.,</t>
  </si>
  <si>
    <t>1854 Sta. Rita St. Guadalupe Nuevo Makati City</t>
  </si>
  <si>
    <t>INSPECTION CHECKLIST</t>
  </si>
  <si>
    <t>Location</t>
  </si>
  <si>
    <t>Pb No.
&amp; Rating</t>
  </si>
  <si>
    <t>No. of branches</t>
  </si>
  <si>
    <t>L-1-N</t>
  </si>
  <si>
    <t>L-2-N</t>
  </si>
  <si>
    <t>L-3-N</t>
  </si>
  <si>
    <t>UG</t>
  </si>
  <si>
    <t>PP mz 50a</t>
  </si>
  <si>
    <t>PP ug 50a</t>
  </si>
  <si>
    <t>PP 2f 60a</t>
  </si>
  <si>
    <t>PP 3f 75a</t>
  </si>
  <si>
    <t>PP 4f 200a</t>
  </si>
  <si>
    <t>Roof Deck</t>
  </si>
  <si>
    <t>PP accu</t>
  </si>
  <si>
    <t>PPRD 200a</t>
  </si>
  <si>
    <t>SCOPE OF WORKS:</t>
  </si>
  <si>
    <t>1. Check up/ testing of operating time and condition.</t>
  </si>
  <si>
    <t>2. Check all safety covers are installed</t>
  </si>
  <si>
    <t>3. Check for obstruction and accessibility</t>
  </si>
  <si>
    <t>4. Check that panel boards are within operating temperature and within load rating.</t>
  </si>
  <si>
    <t>5. Check up /clean external parts.</t>
  </si>
  <si>
    <t>6. Repair and replace if necessary</t>
  </si>
  <si>
    <t>6. Repaint if necessary.</t>
  </si>
  <si>
    <t>Conducted by :</t>
  </si>
  <si>
    <t>PANEL BOARDS PREVENTIVE MAINTENANCE</t>
  </si>
  <si>
    <t>AMPHERE</t>
  </si>
  <si>
    <t>Notes / Remarks :</t>
  </si>
  <si>
    <r>
      <t>2</t>
    </r>
    <r>
      <rPr>
        <vertAlign val="superscript"/>
        <sz val="12"/>
        <color theme="1"/>
        <rFont val="Arial"/>
        <family val="2"/>
      </rPr>
      <t>ND</t>
    </r>
    <r>
      <rPr>
        <sz val="12"/>
        <color theme="1"/>
        <rFont val="Arial"/>
        <family val="2"/>
      </rPr>
      <t xml:space="preserve"> F</t>
    </r>
  </si>
  <si>
    <r>
      <t>3</t>
    </r>
    <r>
      <rPr>
        <vertAlign val="superscript"/>
        <sz val="12"/>
        <color theme="1"/>
        <rFont val="Arial"/>
        <family val="2"/>
      </rPr>
      <t>rd</t>
    </r>
    <r>
      <rPr>
        <sz val="12"/>
        <color theme="1"/>
        <rFont val="Arial"/>
        <family val="2"/>
      </rPr>
      <t xml:space="preserve"> F</t>
    </r>
  </si>
  <si>
    <r>
      <t>4</t>
    </r>
    <r>
      <rPr>
        <vertAlign val="superscript"/>
        <sz val="12"/>
        <color theme="1"/>
        <rFont val="Arial"/>
        <family val="2"/>
      </rPr>
      <t>th</t>
    </r>
    <r>
      <rPr>
        <sz val="12"/>
        <color theme="1"/>
        <rFont val="Arial"/>
        <family val="2"/>
      </rPr>
      <t xml:space="preserve"> F</t>
    </r>
  </si>
  <si>
    <t xml:space="preserve"> Maintenance Staff                                                                             Senior Maintenance Staff                                                                                                               Admin Supervisor</t>
  </si>
  <si>
    <t>DATE</t>
  </si>
  <si>
    <r>
      <t xml:space="preserve">Inspection / Frequency:  </t>
    </r>
    <r>
      <rPr>
        <b/>
        <u/>
        <sz val="12"/>
        <color theme="1"/>
        <rFont val="Arial"/>
        <family val="2"/>
      </rPr>
      <t>Weekly</t>
    </r>
  </si>
  <si>
    <t>DATE:MARCH 17 2026</t>
  </si>
  <si>
    <t>INC/DEC</t>
  </si>
  <si>
    <t>% INC/DEC</t>
  </si>
  <si>
    <t>DATE:MARCH 12 2026</t>
  </si>
  <si>
    <t>3.12.26</t>
  </si>
  <si>
    <t>L1/Amps.</t>
  </si>
  <si>
    <t>L2/Amps.</t>
  </si>
  <si>
    <t>L3/Amps.</t>
  </si>
  <si>
    <t>3.17.26 9:12 am</t>
  </si>
  <si>
    <t xml:space="preserve"> </t>
  </si>
  <si>
    <t>Column1</t>
  </si>
  <si>
    <t>Column2</t>
  </si>
  <si>
    <t>Column3</t>
  </si>
  <si>
    <t>Column4</t>
  </si>
  <si>
    <t>Column5</t>
  </si>
  <si>
    <t>Column6</t>
  </si>
  <si>
    <t>Column7</t>
  </si>
  <si>
    <t>3.17.26 4 pm</t>
  </si>
  <si>
    <t>3.18 26 9:12 am</t>
  </si>
  <si>
    <t>3.18.26 9:12 am</t>
  </si>
</sst>
</file>

<file path=xl/styles.xml><?xml version="1.0" encoding="utf-8"?>
<styleSheet xmlns="http://schemas.openxmlformats.org/spreadsheetml/2006/main">
  <numFmts count="4">
    <numFmt numFmtId="164" formatCode="_(* #,##0.00_);_(* \(#,##0.00\);_(* &quot;-&quot;??_);_(@_)"/>
    <numFmt numFmtId="165" formatCode="_ * #,##0.0_ ;_ * \-#,##0.0_ ;_ * &quot;-&quot;??_ ;_ @_ "/>
    <numFmt numFmtId="166" formatCode="0.0%"/>
    <numFmt numFmtId="167" formatCode="0.0"/>
  </numFmts>
  <fonts count="2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u/>
      <sz val="12"/>
      <color theme="1"/>
      <name val="Arial"/>
      <family val="2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vertAlign val="superscript"/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宋体"/>
      <charset val="134"/>
    </font>
    <font>
      <b/>
      <sz val="11"/>
      <color theme="1"/>
      <name val="Arial Rounded MT Bold"/>
      <family val="2"/>
    </font>
    <font>
      <sz val="10"/>
      <color theme="1"/>
      <name val="Arial Rounded MT Bold"/>
      <family val="2"/>
    </font>
    <font>
      <b/>
      <sz val="10"/>
      <color rgb="FFFF0000"/>
      <name val="Arial Rounded MT Bold"/>
      <family val="2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6" fillId="0" borderId="0">
      <alignment vertical="center"/>
    </xf>
  </cellStyleXfs>
  <cellXfs count="81">
    <xf numFmtId="0" fontId="0" fillId="0" borderId="0" xfId="0"/>
    <xf numFmtId="0" fontId="1" fillId="2" borderId="0" xfId="0" applyFont="1" applyFill="1"/>
    <xf numFmtId="0" fontId="1" fillId="0" borderId="0" xfId="0" applyFont="1"/>
    <xf numFmtId="0" fontId="2" fillId="0" borderId="0" xfId="0" applyFont="1"/>
    <xf numFmtId="0" fontId="2" fillId="2" borderId="0" xfId="0" applyFont="1" applyFill="1"/>
    <xf numFmtId="0" fontId="3" fillId="2" borderId="0" xfId="0" applyFont="1" applyFill="1" applyAlignment="1">
      <alignment horizontal="center"/>
    </xf>
    <xf numFmtId="0" fontId="5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2" fillId="2" borderId="0" xfId="0" applyFont="1" applyFill="1" applyAlignment="1"/>
    <xf numFmtId="0" fontId="1" fillId="2" borderId="0" xfId="0" applyFont="1" applyFill="1" applyBorder="1"/>
    <xf numFmtId="0" fontId="1" fillId="0" borderId="0" xfId="0" applyFont="1" applyAlignment="1">
      <alignment vertical="center"/>
    </xf>
    <xf numFmtId="0" fontId="9" fillId="2" borderId="0" xfId="0" applyFont="1" applyFill="1"/>
    <xf numFmtId="0" fontId="1" fillId="2" borderId="8" xfId="0" applyFont="1" applyFill="1" applyBorder="1"/>
    <xf numFmtId="0" fontId="1" fillId="2" borderId="12" xfId="0" applyFont="1" applyFill="1" applyBorder="1"/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vertical="center"/>
    </xf>
    <xf numFmtId="0" fontId="5" fillId="2" borderId="9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vertical="center"/>
    </xf>
    <xf numFmtId="0" fontId="2" fillId="2" borderId="14" xfId="0" applyFont="1" applyFill="1" applyBorder="1"/>
    <xf numFmtId="0" fontId="2" fillId="2" borderId="8" xfId="0" applyFont="1" applyFill="1" applyBorder="1"/>
    <xf numFmtId="0" fontId="10" fillId="0" borderId="1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vertical="center"/>
    </xf>
    <xf numFmtId="0" fontId="1" fillId="2" borderId="0" xfId="0" applyFont="1" applyFill="1" applyAlignment="1"/>
    <xf numFmtId="164" fontId="1" fillId="2" borderId="0" xfId="1" applyFont="1" applyFill="1" applyAlignment="1"/>
    <xf numFmtId="0" fontId="1" fillId="2" borderId="0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vertical="center" wrapText="1"/>
    </xf>
    <xf numFmtId="0" fontId="1" fillId="2" borderId="0" xfId="0" applyFont="1" applyFill="1" applyAlignment="1">
      <alignment vertical="center"/>
    </xf>
    <xf numFmtId="165" fontId="19" fillId="0" borderId="6" xfId="3" applyNumberFormat="1" applyFont="1" applyBorder="1" applyAlignment="1">
      <alignment horizontal="right" vertical="center"/>
    </xf>
    <xf numFmtId="0" fontId="1" fillId="4" borderId="5" xfId="0" applyFont="1" applyFill="1" applyBorder="1" applyAlignment="1">
      <alignment horizontal="center" vertical="center" wrapText="1"/>
    </xf>
    <xf numFmtId="167" fontId="1" fillId="4" borderId="2" xfId="0" applyNumberFormat="1" applyFont="1" applyFill="1" applyBorder="1" applyAlignment="1">
      <alignment horizontal="center" vertical="center" wrapText="1"/>
    </xf>
    <xf numFmtId="167" fontId="1" fillId="4" borderId="6" xfId="0" applyNumberFormat="1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167" fontId="1" fillId="5" borderId="2" xfId="0" applyNumberFormat="1" applyFont="1" applyFill="1" applyBorder="1" applyAlignment="1">
      <alignment horizontal="center" vertical="center" wrapText="1"/>
    </xf>
    <xf numFmtId="167" fontId="1" fillId="5" borderId="6" xfId="0" applyNumberFormat="1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vertic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vertical="center"/>
    </xf>
    <xf numFmtId="167" fontId="1" fillId="4" borderId="6" xfId="0" applyNumberFormat="1" applyFont="1" applyFill="1" applyBorder="1" applyAlignment="1">
      <alignment horizontal="center" vertical="center"/>
    </xf>
    <xf numFmtId="167" fontId="1" fillId="5" borderId="6" xfId="0" applyNumberFormat="1" applyFont="1" applyFill="1" applyBorder="1" applyAlignment="1">
      <alignment horizontal="center" vertical="center"/>
    </xf>
    <xf numFmtId="167" fontId="1" fillId="2" borderId="0" xfId="0" applyNumberFormat="1" applyFont="1" applyFill="1" applyBorder="1" applyAlignment="1">
      <alignment horizontal="center" vertical="center"/>
    </xf>
    <xf numFmtId="165" fontId="19" fillId="0" borderId="0" xfId="3" applyNumberFormat="1" applyFont="1" applyBorder="1" applyAlignment="1">
      <alignment horizontal="right" vertical="center"/>
    </xf>
    <xf numFmtId="166" fontId="19" fillId="0" borderId="0" xfId="2" applyNumberFormat="1" applyFont="1" applyBorder="1" applyAlignment="1">
      <alignment horizontal="right" vertical="center"/>
    </xf>
    <xf numFmtId="165" fontId="18" fillId="0" borderId="0" xfId="1" applyNumberFormat="1" applyFont="1" applyFill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17" fillId="0" borderId="6" xfId="3" applyFont="1" applyBorder="1" applyAlignment="1">
      <alignment horizontal="center" vertical="center"/>
    </xf>
    <xf numFmtId="166" fontId="19" fillId="0" borderId="6" xfId="2" applyNumberFormat="1" applyFont="1" applyBorder="1" applyAlignment="1">
      <alignment horizontal="right" vertical="center"/>
    </xf>
    <xf numFmtId="165" fontId="18" fillId="0" borderId="8" xfId="1" applyNumberFormat="1" applyFont="1" applyFill="1" applyBorder="1" applyAlignment="1">
      <alignment horizontal="center" vertical="center"/>
    </xf>
    <xf numFmtId="165" fontId="18" fillId="0" borderId="6" xfId="3" applyNumberFormat="1" applyFont="1" applyBorder="1" applyAlignment="1">
      <alignment horizontal="right" vertical="center"/>
    </xf>
    <xf numFmtId="166" fontId="18" fillId="0" borderId="6" xfId="2" applyNumberFormat="1" applyFont="1" applyBorder="1" applyAlignment="1">
      <alignment horizontal="right" vertical="center"/>
    </xf>
    <xf numFmtId="167" fontId="0" fillId="0" borderId="0" xfId="0" applyNumberFormat="1"/>
    <xf numFmtId="165" fontId="0" fillId="0" borderId="0" xfId="0" applyNumberFormat="1"/>
    <xf numFmtId="166" fontId="0" fillId="0" borderId="0" xfId="0" applyNumberFormat="1"/>
    <xf numFmtId="0" fontId="0" fillId="0" borderId="0" xfId="0" applyAlignment="1"/>
    <xf numFmtId="0" fontId="9" fillId="4" borderId="15" xfId="0" applyFont="1" applyFill="1" applyBorder="1" applyAlignment="1">
      <alignment horizontal="center" vertical="center" wrapText="1"/>
    </xf>
    <xf numFmtId="0" fontId="9" fillId="4" borderId="16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3" fillId="3" borderId="1" xfId="0" applyFont="1" applyFill="1" applyBorder="1" applyAlignment="1">
      <alignment horizontal="center" vertical="center" wrapText="1"/>
    </xf>
    <xf numFmtId="0" fontId="13" fillId="3" borderId="10" xfId="0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9" fillId="5" borderId="15" xfId="0" applyFont="1" applyFill="1" applyBorder="1" applyAlignment="1">
      <alignment horizontal="center" vertical="center" wrapText="1"/>
    </xf>
    <xf numFmtId="0" fontId="9" fillId="5" borderId="16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164" fontId="1" fillId="2" borderId="0" xfId="1" applyFont="1" applyFill="1" applyAlignment="1">
      <alignment horizontal="center"/>
    </xf>
    <xf numFmtId="0" fontId="1" fillId="2" borderId="0" xfId="0" applyFont="1" applyFill="1" applyAlignment="1">
      <alignment horizontal="center"/>
    </xf>
  </cellXfs>
  <cellStyles count="4">
    <cellStyle name="Comma" xfId="1" builtinId="3"/>
    <cellStyle name="Normal" xfId="0" builtinId="0"/>
    <cellStyle name="Percent" xfId="2" builtinId="5"/>
    <cellStyle name="常规" xfId="3"/>
  </cellStyles>
  <dxfs count="9">
    <dxf>
      <alignment horizontal="general" vertical="bottom" textRotation="0" wrapText="0" indent="0" relativeIndent="0" justifyLastLine="0" shrinkToFit="0" mergeCell="0" readingOrder="0"/>
    </dxf>
    <dxf>
      <alignment horizontal="general" vertical="bottom" textRotation="0" wrapText="0" indent="0" relativeIndent="0" justifyLastLine="0" shrinkToFit="0" mergeCell="0" readingOrder="0"/>
    </dxf>
    <dxf>
      <alignment horizontal="general" vertical="bottom" textRotation="0" wrapText="0" indent="0" relativeIndent="0" justifyLastLine="0" shrinkToFit="0" mergeCell="0" readingOrder="0"/>
    </dxf>
    <dxf>
      <alignment horizontal="general" vertical="bottom" textRotation="0" wrapText="0" indent="0" relativeIndent="0" justifyLastLine="0" shrinkToFit="0" mergeCell="0" readingOrder="0"/>
    </dxf>
    <dxf>
      <alignment horizontal="general" vertical="bottom" textRotation="0" wrapText="0" indent="0" relativeIndent="0" justifyLastLine="0" shrinkToFit="0" mergeCell="0" readingOrder="0"/>
    </dxf>
    <dxf>
      <alignment horizontal="general" vertical="bottom" textRotation="0" wrapText="0" indent="0" relativeIndent="0" justifyLastLine="0" shrinkToFit="0" mergeCell="0" readingOrder="0"/>
    </dxf>
    <dxf>
      <alignment horizontal="general" vertical="bottom" textRotation="0" wrapText="0" indent="0" relativeIndent="0" justifyLastLine="0" shrinkToFit="0" mergeCell="0" readingOrder="0"/>
    </dxf>
    <dxf>
      <alignment horizontal="general" vertical="bottom" textRotation="0" wrapText="0" indent="0" relativeIndent="0" justifyLastLine="0" shrinkToFit="0" mergeCell="0" readingOrder="0"/>
    </dxf>
    <dxf>
      <alignment horizontal="general" vertical="bottom" textRotation="0" wrapText="0" indent="0" relativeIndent="0" justifyLastLine="0" shrinkToFit="0" mergeCell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tx>
            <c:strRef>
              <c:f>Sheet1!$C$1</c:f>
              <c:strCache>
                <c:ptCount val="1"/>
                <c:pt idx="0">
                  <c:v>L1/Amps.</c:v>
                </c:pt>
              </c:strCache>
            </c:strRef>
          </c:tx>
          <c:cat>
            <c:strRef>
              <c:f>Sheet1!$B$3:$B$9</c:f>
              <c:strCache>
                <c:ptCount val="7"/>
                <c:pt idx="0">
                  <c:v>PP mz 50a</c:v>
                </c:pt>
                <c:pt idx="1">
                  <c:v>PP ug 50a</c:v>
                </c:pt>
                <c:pt idx="2">
                  <c:v>PP 2f 60a</c:v>
                </c:pt>
                <c:pt idx="3">
                  <c:v>PP 3f 75a</c:v>
                </c:pt>
                <c:pt idx="4">
                  <c:v>PP 4f 200a</c:v>
                </c:pt>
                <c:pt idx="5">
                  <c:v>PP accu</c:v>
                </c:pt>
                <c:pt idx="6">
                  <c:v>PPRD 200a</c:v>
                </c:pt>
              </c:strCache>
            </c:strRef>
          </c:cat>
          <c:val>
            <c:numRef>
              <c:f>Sheet1!$C$3:$C$9</c:f>
              <c:numCache>
                <c:formatCode>0.0</c:formatCode>
                <c:ptCount val="7"/>
                <c:pt idx="0">
                  <c:v>4.5</c:v>
                </c:pt>
                <c:pt idx="1">
                  <c:v>1</c:v>
                </c:pt>
                <c:pt idx="2">
                  <c:v>6</c:v>
                </c:pt>
                <c:pt idx="3">
                  <c:v>8.5</c:v>
                </c:pt>
                <c:pt idx="4">
                  <c:v>0.7</c:v>
                </c:pt>
                <c:pt idx="5">
                  <c:v>9.6</c:v>
                </c:pt>
                <c:pt idx="6">
                  <c:v>14.3</c:v>
                </c:pt>
              </c:numCache>
            </c:numRef>
          </c:val>
        </c:ser>
        <c:ser>
          <c:idx val="1"/>
          <c:order val="1"/>
          <c:tx>
            <c:strRef>
              <c:f>Sheet1!$D$1</c:f>
              <c:strCache>
                <c:ptCount val="1"/>
                <c:pt idx="0">
                  <c:v>L1/Amps.</c:v>
                </c:pt>
              </c:strCache>
            </c:strRef>
          </c:tx>
          <c:cat>
            <c:strRef>
              <c:f>Sheet1!$B$3:$B$9</c:f>
              <c:strCache>
                <c:ptCount val="7"/>
                <c:pt idx="0">
                  <c:v>PP mz 50a</c:v>
                </c:pt>
                <c:pt idx="1">
                  <c:v>PP ug 50a</c:v>
                </c:pt>
                <c:pt idx="2">
                  <c:v>PP 2f 60a</c:v>
                </c:pt>
                <c:pt idx="3">
                  <c:v>PP 3f 75a</c:v>
                </c:pt>
                <c:pt idx="4">
                  <c:v>PP 4f 200a</c:v>
                </c:pt>
                <c:pt idx="5">
                  <c:v>PP accu</c:v>
                </c:pt>
                <c:pt idx="6">
                  <c:v>PPRD 200a</c:v>
                </c:pt>
              </c:strCache>
            </c:strRef>
          </c:cat>
          <c:val>
            <c:numRef>
              <c:f>Sheet1!$D$3:$D$9</c:f>
              <c:numCache>
                <c:formatCode>0.0</c:formatCode>
                <c:ptCount val="7"/>
                <c:pt idx="0">
                  <c:v>3.6</c:v>
                </c:pt>
                <c:pt idx="1">
                  <c:v>1.2</c:v>
                </c:pt>
                <c:pt idx="2">
                  <c:v>11.1</c:v>
                </c:pt>
                <c:pt idx="3">
                  <c:v>8.6</c:v>
                </c:pt>
                <c:pt idx="4">
                  <c:v>0.6</c:v>
                </c:pt>
                <c:pt idx="5">
                  <c:v>7.2</c:v>
                </c:pt>
                <c:pt idx="6">
                  <c:v>11</c:v>
                </c:pt>
              </c:numCache>
            </c:numRef>
          </c:val>
        </c:ser>
        <c:axId val="117374336"/>
        <c:axId val="79438976"/>
      </c:barChart>
      <c:catAx>
        <c:axId val="117374336"/>
        <c:scaling>
          <c:orientation val="minMax"/>
        </c:scaling>
        <c:axPos val="b"/>
        <c:tickLblPos val="nextTo"/>
        <c:crossAx val="79438976"/>
        <c:crosses val="autoZero"/>
        <c:auto val="1"/>
        <c:lblAlgn val="ctr"/>
        <c:lblOffset val="100"/>
      </c:catAx>
      <c:valAx>
        <c:axId val="79438976"/>
        <c:scaling>
          <c:orientation val="minMax"/>
        </c:scaling>
        <c:axPos val="l"/>
        <c:majorGridlines/>
        <c:numFmt formatCode="0.0" sourceLinked="1"/>
        <c:tickLblPos val="nextTo"/>
        <c:crossAx val="11737433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</c:legend>
    <c:plotVisOnly val="1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tx>
            <c:strRef>
              <c:f>Sheet1!$C$14</c:f>
              <c:strCache>
                <c:ptCount val="1"/>
                <c:pt idx="0">
                  <c:v>3.12.26</c:v>
                </c:pt>
              </c:strCache>
            </c:strRef>
          </c:tx>
          <c:cat>
            <c:multiLvlStrRef>
              <c:f>Sheet1!$A$15:$B$21</c:f>
              <c:multiLvlStrCache>
                <c:ptCount val="7"/>
                <c:lvl>
                  <c:pt idx="0">
                    <c:v>PP mz 50a</c:v>
                  </c:pt>
                  <c:pt idx="1">
                    <c:v>PP ug 50a</c:v>
                  </c:pt>
                  <c:pt idx="2">
                    <c:v>PP 2f 60a</c:v>
                  </c:pt>
                  <c:pt idx="3">
                    <c:v>PP 3f 75a</c:v>
                  </c:pt>
                  <c:pt idx="4">
                    <c:v>PP 4f 200a</c:v>
                  </c:pt>
                  <c:pt idx="5">
                    <c:v>PP accu</c:v>
                  </c:pt>
                  <c:pt idx="6">
                    <c:v>PPRD 200a</c:v>
                  </c:pt>
                </c:lvl>
                <c:lvl>
                  <c:pt idx="0">
                    <c:v>UG</c:v>
                  </c:pt>
                  <c:pt idx="1">
                    <c:v>UG</c:v>
                  </c:pt>
                  <c:pt idx="2">
                    <c:v>2ND F</c:v>
                  </c:pt>
                  <c:pt idx="3">
                    <c:v>3rd F</c:v>
                  </c:pt>
                  <c:pt idx="4">
                    <c:v>4th F</c:v>
                  </c:pt>
                  <c:pt idx="5">
                    <c:v>Roof Deck</c:v>
                  </c:pt>
                  <c:pt idx="6">
                    <c:v>Roof Deck</c:v>
                  </c:pt>
                </c:lvl>
              </c:multiLvlStrCache>
            </c:multiLvlStrRef>
          </c:cat>
          <c:val>
            <c:numRef>
              <c:f>Sheet1!$C$15:$C$21</c:f>
              <c:numCache>
                <c:formatCode>0.0</c:formatCode>
                <c:ptCount val="7"/>
                <c:pt idx="0">
                  <c:v>1.6</c:v>
                </c:pt>
                <c:pt idx="1">
                  <c:v>4.4000000000000004</c:v>
                </c:pt>
                <c:pt idx="2">
                  <c:v>8.1</c:v>
                </c:pt>
                <c:pt idx="3">
                  <c:v>14.4</c:v>
                </c:pt>
                <c:pt idx="4">
                  <c:v>5.2</c:v>
                </c:pt>
                <c:pt idx="5">
                  <c:v>13.9</c:v>
                </c:pt>
                <c:pt idx="6">
                  <c:v>12.6</c:v>
                </c:pt>
              </c:numCache>
            </c:numRef>
          </c:val>
        </c:ser>
        <c:ser>
          <c:idx val="1"/>
          <c:order val="1"/>
          <c:tx>
            <c:strRef>
              <c:f>Sheet1!$D$14</c:f>
              <c:strCache>
                <c:ptCount val="1"/>
                <c:pt idx="0">
                  <c:v>3.17.26 9:12 am</c:v>
                </c:pt>
              </c:strCache>
            </c:strRef>
          </c:tx>
          <c:cat>
            <c:multiLvlStrRef>
              <c:f>Sheet1!$A$15:$B$21</c:f>
              <c:multiLvlStrCache>
                <c:ptCount val="7"/>
                <c:lvl>
                  <c:pt idx="0">
                    <c:v>PP mz 50a</c:v>
                  </c:pt>
                  <c:pt idx="1">
                    <c:v>PP ug 50a</c:v>
                  </c:pt>
                  <c:pt idx="2">
                    <c:v>PP 2f 60a</c:v>
                  </c:pt>
                  <c:pt idx="3">
                    <c:v>PP 3f 75a</c:v>
                  </c:pt>
                  <c:pt idx="4">
                    <c:v>PP 4f 200a</c:v>
                  </c:pt>
                  <c:pt idx="5">
                    <c:v>PP accu</c:v>
                  </c:pt>
                  <c:pt idx="6">
                    <c:v>PPRD 200a</c:v>
                  </c:pt>
                </c:lvl>
                <c:lvl>
                  <c:pt idx="0">
                    <c:v>UG</c:v>
                  </c:pt>
                  <c:pt idx="1">
                    <c:v>UG</c:v>
                  </c:pt>
                  <c:pt idx="2">
                    <c:v>2ND F</c:v>
                  </c:pt>
                  <c:pt idx="3">
                    <c:v>3rd F</c:v>
                  </c:pt>
                  <c:pt idx="4">
                    <c:v>4th F</c:v>
                  </c:pt>
                  <c:pt idx="5">
                    <c:v>Roof Deck</c:v>
                  </c:pt>
                  <c:pt idx="6">
                    <c:v>Roof Deck</c:v>
                  </c:pt>
                </c:lvl>
              </c:multiLvlStrCache>
            </c:multiLvlStrRef>
          </c:cat>
          <c:val>
            <c:numRef>
              <c:f>Sheet1!$D$15:$D$21</c:f>
              <c:numCache>
                <c:formatCode>0.0</c:formatCode>
                <c:ptCount val="7"/>
                <c:pt idx="0">
                  <c:v>1.6</c:v>
                </c:pt>
                <c:pt idx="1">
                  <c:v>2.2000000000000002</c:v>
                </c:pt>
                <c:pt idx="2">
                  <c:v>6.3</c:v>
                </c:pt>
                <c:pt idx="3">
                  <c:v>13.6</c:v>
                </c:pt>
                <c:pt idx="4">
                  <c:v>5.2</c:v>
                </c:pt>
                <c:pt idx="5">
                  <c:v>7.5</c:v>
                </c:pt>
                <c:pt idx="6">
                  <c:v>2.9</c:v>
                </c:pt>
              </c:numCache>
            </c:numRef>
          </c:val>
        </c:ser>
        <c:axId val="79463552"/>
        <c:axId val="79465088"/>
      </c:barChart>
      <c:catAx>
        <c:axId val="79463552"/>
        <c:scaling>
          <c:orientation val="minMax"/>
        </c:scaling>
        <c:axPos val="b"/>
        <c:tickLblPos val="nextTo"/>
        <c:crossAx val="79465088"/>
        <c:crosses val="autoZero"/>
        <c:auto val="1"/>
        <c:lblAlgn val="ctr"/>
        <c:lblOffset val="100"/>
      </c:catAx>
      <c:valAx>
        <c:axId val="79465088"/>
        <c:scaling>
          <c:orientation val="minMax"/>
        </c:scaling>
        <c:axPos val="l"/>
        <c:majorGridlines/>
        <c:numFmt formatCode="0.0" sourceLinked="1"/>
        <c:tickLblPos val="nextTo"/>
        <c:crossAx val="79463552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tx>
            <c:strRef>
              <c:f>Sheet1!$C$25:$C$26</c:f>
              <c:strCache>
                <c:ptCount val="1"/>
                <c:pt idx="0">
                  <c:v>L3/Amps. 3.12.26</c:v>
                </c:pt>
              </c:strCache>
            </c:strRef>
          </c:tx>
          <c:cat>
            <c:multiLvlStrRef>
              <c:f>Sheet1!$A$27:$B$33</c:f>
              <c:multiLvlStrCache>
                <c:ptCount val="7"/>
                <c:lvl>
                  <c:pt idx="0">
                    <c:v>PP mz 50a</c:v>
                  </c:pt>
                  <c:pt idx="1">
                    <c:v>PP ug 50a</c:v>
                  </c:pt>
                  <c:pt idx="2">
                    <c:v>PP 2f 60a</c:v>
                  </c:pt>
                  <c:pt idx="3">
                    <c:v>PP 3f 75a</c:v>
                  </c:pt>
                  <c:pt idx="4">
                    <c:v>PP 4f 200a</c:v>
                  </c:pt>
                  <c:pt idx="5">
                    <c:v>PP accu</c:v>
                  </c:pt>
                  <c:pt idx="6">
                    <c:v>PPRD 200a</c:v>
                  </c:pt>
                </c:lvl>
                <c:lvl>
                  <c:pt idx="0">
                    <c:v>UG</c:v>
                  </c:pt>
                  <c:pt idx="1">
                    <c:v>UG</c:v>
                  </c:pt>
                  <c:pt idx="2">
                    <c:v>2ND F</c:v>
                  </c:pt>
                  <c:pt idx="3">
                    <c:v>3rd F</c:v>
                  </c:pt>
                  <c:pt idx="4">
                    <c:v>4th F</c:v>
                  </c:pt>
                  <c:pt idx="5">
                    <c:v>Roof Deck</c:v>
                  </c:pt>
                  <c:pt idx="6">
                    <c:v>Roof Deck</c:v>
                  </c:pt>
                </c:lvl>
              </c:multiLvlStrCache>
            </c:multiLvlStrRef>
          </c:cat>
          <c:val>
            <c:numRef>
              <c:f>Sheet1!$C$27:$C$33</c:f>
              <c:numCache>
                <c:formatCode>0.0</c:formatCode>
                <c:ptCount val="7"/>
                <c:pt idx="0">
                  <c:v>1</c:v>
                </c:pt>
                <c:pt idx="1">
                  <c:v>9.1999999999999993</c:v>
                </c:pt>
                <c:pt idx="2">
                  <c:v>8.1</c:v>
                </c:pt>
                <c:pt idx="3">
                  <c:v>9.4</c:v>
                </c:pt>
                <c:pt idx="4">
                  <c:v>6</c:v>
                </c:pt>
                <c:pt idx="5">
                  <c:v>13.6</c:v>
                </c:pt>
                <c:pt idx="6">
                  <c:v>5.8</c:v>
                </c:pt>
              </c:numCache>
            </c:numRef>
          </c:val>
        </c:ser>
        <c:ser>
          <c:idx val="1"/>
          <c:order val="1"/>
          <c:tx>
            <c:strRef>
              <c:f>Sheet1!$D$25:$D$26</c:f>
              <c:strCache>
                <c:ptCount val="1"/>
                <c:pt idx="0">
                  <c:v>L3/Amps. 3.17.26 9:12 am</c:v>
                </c:pt>
              </c:strCache>
            </c:strRef>
          </c:tx>
          <c:cat>
            <c:multiLvlStrRef>
              <c:f>Sheet1!$A$27:$B$33</c:f>
              <c:multiLvlStrCache>
                <c:ptCount val="7"/>
                <c:lvl>
                  <c:pt idx="0">
                    <c:v>PP mz 50a</c:v>
                  </c:pt>
                  <c:pt idx="1">
                    <c:v>PP ug 50a</c:v>
                  </c:pt>
                  <c:pt idx="2">
                    <c:v>PP 2f 60a</c:v>
                  </c:pt>
                  <c:pt idx="3">
                    <c:v>PP 3f 75a</c:v>
                  </c:pt>
                  <c:pt idx="4">
                    <c:v>PP 4f 200a</c:v>
                  </c:pt>
                  <c:pt idx="5">
                    <c:v>PP accu</c:v>
                  </c:pt>
                  <c:pt idx="6">
                    <c:v>PPRD 200a</c:v>
                  </c:pt>
                </c:lvl>
                <c:lvl>
                  <c:pt idx="0">
                    <c:v>UG</c:v>
                  </c:pt>
                  <c:pt idx="1">
                    <c:v>UG</c:v>
                  </c:pt>
                  <c:pt idx="2">
                    <c:v>2ND F</c:v>
                  </c:pt>
                  <c:pt idx="3">
                    <c:v>3rd F</c:v>
                  </c:pt>
                  <c:pt idx="4">
                    <c:v>4th F</c:v>
                  </c:pt>
                  <c:pt idx="5">
                    <c:v>Roof Deck</c:v>
                  </c:pt>
                  <c:pt idx="6">
                    <c:v>Roof Deck</c:v>
                  </c:pt>
                </c:lvl>
              </c:multiLvlStrCache>
            </c:multiLvlStrRef>
          </c:cat>
          <c:val>
            <c:numRef>
              <c:f>Sheet1!$D$27:$D$33</c:f>
              <c:numCache>
                <c:formatCode>0.0</c:formatCode>
                <c:ptCount val="7"/>
                <c:pt idx="0">
                  <c:v>1</c:v>
                </c:pt>
                <c:pt idx="1">
                  <c:v>8.5</c:v>
                </c:pt>
                <c:pt idx="2">
                  <c:v>7.2</c:v>
                </c:pt>
                <c:pt idx="3">
                  <c:v>8.1</c:v>
                </c:pt>
                <c:pt idx="4">
                  <c:v>2.1</c:v>
                </c:pt>
                <c:pt idx="5">
                  <c:v>8.6999999999999993</c:v>
                </c:pt>
                <c:pt idx="6">
                  <c:v>2.5</c:v>
                </c:pt>
              </c:numCache>
            </c:numRef>
          </c:val>
        </c:ser>
        <c:axId val="79968896"/>
        <c:axId val="79970688"/>
      </c:barChart>
      <c:catAx>
        <c:axId val="79968896"/>
        <c:scaling>
          <c:orientation val="minMax"/>
        </c:scaling>
        <c:axPos val="b"/>
        <c:tickLblPos val="nextTo"/>
        <c:crossAx val="79970688"/>
        <c:crosses val="autoZero"/>
        <c:auto val="1"/>
        <c:lblAlgn val="ctr"/>
        <c:lblOffset val="100"/>
      </c:catAx>
      <c:valAx>
        <c:axId val="79970688"/>
        <c:scaling>
          <c:orientation val="minMax"/>
        </c:scaling>
        <c:axPos val="l"/>
        <c:majorGridlines/>
        <c:numFmt formatCode="0.0" sourceLinked="1"/>
        <c:tickLblPos val="nextTo"/>
        <c:crossAx val="79968896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58776</xdr:colOff>
      <xdr:row>0</xdr:row>
      <xdr:rowOff>87653</xdr:rowOff>
    </xdr:from>
    <xdr:to>
      <xdr:col>1</xdr:col>
      <xdr:colOff>795618</xdr:colOff>
      <xdr:row>4</xdr:row>
      <xdr:rowOff>168088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2DCCBAB7-EF46-4440-9038-44D5A139E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776" y="87653"/>
          <a:ext cx="1588489" cy="842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35</xdr:row>
      <xdr:rowOff>0</xdr:rowOff>
    </xdr:from>
    <xdr:to>
      <xdr:col>2</xdr:col>
      <xdr:colOff>247650</xdr:colOff>
      <xdr:row>35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="" xmlns:a16="http://schemas.microsoft.com/office/drawing/2014/main" id="{571F8EA3-5132-4987-A2F5-4C1683202C54}"/>
            </a:ext>
          </a:extLst>
        </xdr:cNvPr>
        <xdr:cNvCxnSpPr/>
      </xdr:nvCxnSpPr>
      <xdr:spPr>
        <a:xfrm>
          <a:off x="0" y="10553700"/>
          <a:ext cx="13716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34</xdr:row>
      <xdr:rowOff>121081</xdr:rowOff>
    </xdr:from>
    <xdr:to>
      <xdr:col>6</xdr:col>
      <xdr:colOff>757319</xdr:colOff>
      <xdr:row>34</xdr:row>
      <xdr:rowOff>121081</xdr:rowOff>
    </xdr:to>
    <xdr:cxnSp macro="">
      <xdr:nvCxnSpPr>
        <xdr:cNvPr id="6" name="Straight Connector 5">
          <a:extLst>
            <a:ext uri="{FF2B5EF4-FFF2-40B4-BE49-F238E27FC236}">
              <a16:creationId xmlns="" xmlns:a16="http://schemas.microsoft.com/office/drawing/2014/main" id="{5A762542-E535-493A-8528-4B4D9839AD70}"/>
            </a:ext>
          </a:extLst>
        </xdr:cNvPr>
        <xdr:cNvCxnSpPr/>
      </xdr:nvCxnSpPr>
      <xdr:spPr>
        <a:xfrm>
          <a:off x="5586817" y="10493806"/>
          <a:ext cx="1590352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34</xdr:row>
      <xdr:rowOff>121081</xdr:rowOff>
    </xdr:from>
    <xdr:to>
      <xdr:col>9</xdr:col>
      <xdr:colOff>757319</xdr:colOff>
      <xdr:row>34</xdr:row>
      <xdr:rowOff>121081</xdr:rowOff>
    </xdr:to>
    <xdr:cxnSp macro="">
      <xdr:nvCxnSpPr>
        <xdr:cNvPr id="8" name="Straight Connector 7">
          <a:extLst>
            <a:ext uri="{FF2B5EF4-FFF2-40B4-BE49-F238E27FC236}">
              <a16:creationId xmlns="" xmlns:a16="http://schemas.microsoft.com/office/drawing/2014/main" id="{9F57929A-509B-4215-B700-1D7481AD7B73}"/>
            </a:ext>
          </a:extLst>
        </xdr:cNvPr>
        <xdr:cNvCxnSpPr/>
      </xdr:nvCxnSpPr>
      <xdr:spPr>
        <a:xfrm>
          <a:off x="4102100" y="8807881"/>
          <a:ext cx="528719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34</xdr:row>
      <xdr:rowOff>121081</xdr:rowOff>
    </xdr:from>
    <xdr:to>
      <xdr:col>12</xdr:col>
      <xdr:colOff>757319</xdr:colOff>
      <xdr:row>34</xdr:row>
      <xdr:rowOff>121081</xdr:rowOff>
    </xdr:to>
    <xdr:cxnSp macro="">
      <xdr:nvCxnSpPr>
        <xdr:cNvPr id="10" name="Straight Connector 9">
          <a:extLst>
            <a:ext uri="{FF2B5EF4-FFF2-40B4-BE49-F238E27FC236}">
              <a16:creationId xmlns="" xmlns:a16="http://schemas.microsoft.com/office/drawing/2014/main" id="{6429284A-3991-48DF-84A5-00FE31925C0B}"/>
            </a:ext>
          </a:extLst>
        </xdr:cNvPr>
        <xdr:cNvCxnSpPr/>
      </xdr:nvCxnSpPr>
      <xdr:spPr>
        <a:xfrm>
          <a:off x="4102100" y="8807881"/>
          <a:ext cx="528719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34</xdr:row>
      <xdr:rowOff>121081</xdr:rowOff>
    </xdr:from>
    <xdr:to>
      <xdr:col>15</xdr:col>
      <xdr:colOff>757319</xdr:colOff>
      <xdr:row>34</xdr:row>
      <xdr:rowOff>121081</xdr:rowOff>
    </xdr:to>
    <xdr:cxnSp macro="">
      <xdr:nvCxnSpPr>
        <xdr:cNvPr id="12" name="Straight Connector 11">
          <a:extLst>
            <a:ext uri="{FF2B5EF4-FFF2-40B4-BE49-F238E27FC236}">
              <a16:creationId xmlns="" xmlns:a16="http://schemas.microsoft.com/office/drawing/2014/main" id="{012C689C-5B68-43E1-BB0F-84066AFA8DFC}"/>
            </a:ext>
          </a:extLst>
        </xdr:cNvPr>
        <xdr:cNvCxnSpPr/>
      </xdr:nvCxnSpPr>
      <xdr:spPr>
        <a:xfrm>
          <a:off x="4102100" y="8807881"/>
          <a:ext cx="528719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28575</xdr:colOff>
      <xdr:row>0</xdr:row>
      <xdr:rowOff>0</xdr:rowOff>
    </xdr:from>
    <xdr:to>
      <xdr:col>15</xdr:col>
      <xdr:colOff>493395</xdr:colOff>
      <xdr:row>10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85725</xdr:colOff>
      <xdr:row>11</xdr:row>
      <xdr:rowOff>152400</xdr:rowOff>
    </xdr:from>
    <xdr:to>
      <xdr:col>16</xdr:col>
      <xdr:colOff>66675</xdr:colOff>
      <xdr:row>23</xdr:row>
      <xdr:rowOff>57150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123825</xdr:colOff>
      <xdr:row>24</xdr:row>
      <xdr:rowOff>66675</xdr:rowOff>
    </xdr:from>
    <xdr:to>
      <xdr:col>16</xdr:col>
      <xdr:colOff>47625</xdr:colOff>
      <xdr:row>35</xdr:row>
      <xdr:rowOff>171450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4" name="Table4" displayName="Table4" ref="A2:G19" totalsRowShown="0" headerRowDxfId="8" dataDxfId="7">
  <autoFilter ref="A2:G19"/>
  <tableColumns count="7">
    <tableColumn id="1" name="Column1" dataDxfId="6"/>
    <tableColumn id="2" name="Column2" dataDxfId="5"/>
    <tableColumn id="3" name="Column3" dataDxfId="4"/>
    <tableColumn id="4" name="Column4" dataDxfId="3"/>
    <tableColumn id="5" name="Column5" dataDxfId="2"/>
    <tableColumn id="6" name="Column6" dataDxfId="1"/>
    <tableColumn id="7" name="Column7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2060"/>
  </sheetPr>
  <dimension ref="A1:R47"/>
  <sheetViews>
    <sheetView topLeftCell="A4" zoomScaleSheetLayoutView="75" workbookViewId="0">
      <selection activeCell="A12" sqref="A12:B18"/>
    </sheetView>
  </sheetViews>
  <sheetFormatPr defaultColWidth="9.140625" defaultRowHeight="14.25"/>
  <cols>
    <col min="1" max="1" width="12.7109375" style="2" customWidth="1"/>
    <col min="2" max="2" width="15.140625" style="2" customWidth="1"/>
    <col min="3" max="3" width="9.5703125" style="2" customWidth="1"/>
    <col min="4" max="18" width="8" style="2" customWidth="1"/>
    <col min="19" max="16384" width="9.140625" style="2"/>
  </cols>
  <sheetData>
    <row r="1" spans="1:18" s="29" customForma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</row>
    <row r="2" spans="1:18" ht="18">
      <c r="A2" s="66" t="s">
        <v>0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</row>
    <row r="3" spans="1:18">
      <c r="A3" s="67" t="s">
        <v>1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</row>
    <row r="4" spans="1:18" s="28" customForma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</row>
    <row r="5" spans="1:18" s="3" customFormat="1" ht="20.25">
      <c r="A5" s="68" t="s">
        <v>27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</row>
    <row r="6" spans="1:18" s="3" customFormat="1" ht="20.25">
      <c r="A6" s="68" t="s">
        <v>2</v>
      </c>
      <c r="B6" s="68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</row>
    <row r="7" spans="1:18" ht="15.75">
      <c r="A7" s="12" t="s">
        <v>35</v>
      </c>
      <c r="B7" s="12"/>
      <c r="C7" s="12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</row>
    <row r="8" spans="1:18" ht="15.75" customHeight="1" thickBo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ht="36.75" customHeight="1" thickBot="1">
      <c r="A9" s="69" t="s">
        <v>3</v>
      </c>
      <c r="B9" s="72" t="s">
        <v>4</v>
      </c>
      <c r="C9" s="72" t="s">
        <v>5</v>
      </c>
      <c r="D9" s="62" t="s">
        <v>39</v>
      </c>
      <c r="E9" s="63"/>
      <c r="F9" s="64"/>
      <c r="G9" s="76" t="s">
        <v>36</v>
      </c>
      <c r="H9" s="77"/>
      <c r="I9" s="78"/>
      <c r="J9" s="62" t="s">
        <v>34</v>
      </c>
      <c r="K9" s="63"/>
      <c r="L9" s="64"/>
      <c r="M9" s="76" t="s">
        <v>34</v>
      </c>
      <c r="N9" s="77"/>
      <c r="O9" s="78"/>
      <c r="P9" s="62" t="s">
        <v>34</v>
      </c>
      <c r="Q9" s="63"/>
      <c r="R9" s="64"/>
    </row>
    <row r="10" spans="1:18" ht="18.75" customHeight="1">
      <c r="A10" s="70"/>
      <c r="B10" s="73"/>
      <c r="C10" s="73"/>
      <c r="D10" s="62" t="s">
        <v>28</v>
      </c>
      <c r="E10" s="63"/>
      <c r="F10" s="64"/>
      <c r="G10" s="76" t="s">
        <v>28</v>
      </c>
      <c r="H10" s="77"/>
      <c r="I10" s="78"/>
      <c r="J10" s="62" t="s">
        <v>28</v>
      </c>
      <c r="K10" s="63"/>
      <c r="L10" s="64"/>
      <c r="M10" s="76" t="s">
        <v>28</v>
      </c>
      <c r="N10" s="77"/>
      <c r="O10" s="78"/>
      <c r="P10" s="62" t="s">
        <v>28</v>
      </c>
      <c r="Q10" s="63"/>
      <c r="R10" s="64"/>
    </row>
    <row r="11" spans="1:18" ht="24.75" customHeight="1" thickBot="1">
      <c r="A11" s="71"/>
      <c r="B11" s="74"/>
      <c r="C11" s="74"/>
      <c r="D11" s="34" t="s">
        <v>6</v>
      </c>
      <c r="E11" s="34" t="s">
        <v>7</v>
      </c>
      <c r="F11" s="34" t="s">
        <v>8</v>
      </c>
      <c r="G11" s="37" t="s">
        <v>6</v>
      </c>
      <c r="H11" s="37" t="s">
        <v>7</v>
      </c>
      <c r="I11" s="37" t="s">
        <v>8</v>
      </c>
      <c r="J11" s="34" t="s">
        <v>6</v>
      </c>
      <c r="K11" s="34" t="s">
        <v>7</v>
      </c>
      <c r="L11" s="34" t="s">
        <v>8</v>
      </c>
      <c r="M11" s="37" t="s">
        <v>6</v>
      </c>
      <c r="N11" s="37" t="s">
        <v>7</v>
      </c>
      <c r="O11" s="37" t="s">
        <v>8</v>
      </c>
      <c r="P11" s="34" t="s">
        <v>6</v>
      </c>
      <c r="Q11" s="34" t="s">
        <v>7</v>
      </c>
      <c r="R11" s="34" t="s">
        <v>8</v>
      </c>
    </row>
    <row r="12" spans="1:18" ht="24.75" customHeight="1">
      <c r="A12" s="22" t="s">
        <v>9</v>
      </c>
      <c r="B12" s="23" t="s">
        <v>10</v>
      </c>
      <c r="C12" s="24">
        <v>13</v>
      </c>
      <c r="D12" s="35">
        <v>4.5</v>
      </c>
      <c r="E12" s="35">
        <v>1.6</v>
      </c>
      <c r="F12" s="35">
        <v>1</v>
      </c>
      <c r="G12" s="38">
        <v>3.6</v>
      </c>
      <c r="H12" s="38">
        <v>1.6</v>
      </c>
      <c r="I12" s="38">
        <v>1.7</v>
      </c>
      <c r="J12" s="40"/>
      <c r="K12" s="40"/>
      <c r="L12" s="40"/>
      <c r="M12" s="43"/>
      <c r="N12" s="43"/>
      <c r="O12" s="43"/>
      <c r="P12" s="40"/>
      <c r="Q12" s="40"/>
      <c r="R12" s="40"/>
    </row>
    <row r="13" spans="1:18" ht="24.75" customHeight="1">
      <c r="A13" s="25" t="s">
        <v>9</v>
      </c>
      <c r="B13" s="23" t="s">
        <v>11</v>
      </c>
      <c r="C13" s="23">
        <v>14</v>
      </c>
      <c r="D13" s="36">
        <v>1</v>
      </c>
      <c r="E13" s="36">
        <v>4.4000000000000004</v>
      </c>
      <c r="F13" s="36">
        <v>9.1999999999999993</v>
      </c>
      <c r="G13" s="39">
        <v>1.2</v>
      </c>
      <c r="H13" s="39">
        <v>2.2000000000000002</v>
      </c>
      <c r="I13" s="39">
        <v>8.5</v>
      </c>
      <c r="J13" s="41"/>
      <c r="K13" s="41"/>
      <c r="L13" s="41"/>
      <c r="M13" s="44"/>
      <c r="N13" s="44"/>
      <c r="O13" s="44"/>
      <c r="P13" s="41"/>
      <c r="Q13" s="41"/>
      <c r="R13" s="41"/>
    </row>
    <row r="14" spans="1:18" ht="24.75" customHeight="1">
      <c r="A14" s="25" t="s">
        <v>30</v>
      </c>
      <c r="B14" s="23" t="s">
        <v>12</v>
      </c>
      <c r="C14" s="23">
        <v>24</v>
      </c>
      <c r="D14" s="36">
        <v>6</v>
      </c>
      <c r="E14" s="36">
        <v>8.1</v>
      </c>
      <c r="F14" s="36">
        <v>8.1</v>
      </c>
      <c r="G14" s="39">
        <v>11.1</v>
      </c>
      <c r="H14" s="39">
        <v>6.3</v>
      </c>
      <c r="I14" s="39">
        <v>7.2</v>
      </c>
      <c r="J14" s="41"/>
      <c r="K14" s="41"/>
      <c r="L14" s="41"/>
      <c r="M14" s="44"/>
      <c r="N14" s="44"/>
      <c r="O14" s="44"/>
      <c r="P14" s="41"/>
      <c r="Q14" s="41"/>
      <c r="R14" s="41"/>
    </row>
    <row r="15" spans="1:18" ht="24.75" customHeight="1">
      <c r="A15" s="25" t="s">
        <v>31</v>
      </c>
      <c r="B15" s="23" t="s">
        <v>13</v>
      </c>
      <c r="C15" s="23">
        <v>24</v>
      </c>
      <c r="D15" s="36">
        <v>8.5</v>
      </c>
      <c r="E15" s="36">
        <v>14.4</v>
      </c>
      <c r="F15" s="36">
        <v>9.4</v>
      </c>
      <c r="G15" s="39">
        <v>8.6</v>
      </c>
      <c r="H15" s="39">
        <v>13.6</v>
      </c>
      <c r="I15" s="39">
        <v>8.1</v>
      </c>
      <c r="J15" s="41"/>
      <c r="K15" s="41"/>
      <c r="L15" s="41"/>
      <c r="M15" s="44"/>
      <c r="N15" s="44"/>
      <c r="O15" s="44"/>
      <c r="P15" s="41"/>
      <c r="Q15" s="41"/>
      <c r="R15" s="41"/>
    </row>
    <row r="16" spans="1:18" ht="24.75" customHeight="1">
      <c r="A16" s="25" t="s">
        <v>32</v>
      </c>
      <c r="B16" s="23" t="s">
        <v>14</v>
      </c>
      <c r="C16" s="23">
        <v>30</v>
      </c>
      <c r="D16" s="36">
        <v>0.7</v>
      </c>
      <c r="E16" s="36">
        <v>5.2</v>
      </c>
      <c r="F16" s="36">
        <v>6</v>
      </c>
      <c r="G16" s="39">
        <v>0.6</v>
      </c>
      <c r="H16" s="39">
        <v>5.2</v>
      </c>
      <c r="I16" s="39">
        <v>2.5</v>
      </c>
      <c r="J16" s="41"/>
      <c r="K16" s="41"/>
      <c r="L16" s="41"/>
      <c r="M16" s="44"/>
      <c r="N16" s="44"/>
      <c r="O16" s="44"/>
      <c r="P16" s="41"/>
      <c r="Q16" s="41"/>
      <c r="R16" s="41"/>
    </row>
    <row r="17" spans="1:18" ht="24.75" customHeight="1">
      <c r="A17" s="25" t="s">
        <v>15</v>
      </c>
      <c r="B17" s="23" t="s">
        <v>16</v>
      </c>
      <c r="C17" s="23">
        <v>17</v>
      </c>
      <c r="D17" s="36">
        <v>9.6</v>
      </c>
      <c r="E17" s="36">
        <v>13.9</v>
      </c>
      <c r="F17" s="36">
        <v>13.6</v>
      </c>
      <c r="G17" s="39">
        <v>7.2</v>
      </c>
      <c r="H17" s="39">
        <v>7.5</v>
      </c>
      <c r="I17" s="39">
        <v>8.6999999999999993</v>
      </c>
      <c r="J17" s="41"/>
      <c r="K17" s="41"/>
      <c r="L17" s="41"/>
      <c r="M17" s="44"/>
      <c r="N17" s="44"/>
      <c r="O17" s="44"/>
      <c r="P17" s="41"/>
      <c r="Q17" s="41"/>
      <c r="R17" s="41"/>
    </row>
    <row r="18" spans="1:18" ht="24.75" customHeight="1">
      <c r="A18" s="25" t="s">
        <v>15</v>
      </c>
      <c r="B18" s="27" t="s">
        <v>17</v>
      </c>
      <c r="C18" s="26">
        <v>16</v>
      </c>
      <c r="D18" s="46">
        <v>14.3</v>
      </c>
      <c r="E18" s="46">
        <v>12.6</v>
      </c>
      <c r="F18" s="46">
        <v>5.8</v>
      </c>
      <c r="G18" s="47">
        <v>11</v>
      </c>
      <c r="H18" s="47">
        <v>2.9</v>
      </c>
      <c r="I18" s="47">
        <v>2.5</v>
      </c>
      <c r="J18" s="42"/>
      <c r="K18" s="42"/>
      <c r="L18" s="42"/>
      <c r="M18" s="45"/>
      <c r="N18" s="45"/>
      <c r="O18" s="45"/>
      <c r="P18" s="42"/>
      <c r="Q18" s="42"/>
      <c r="R18" s="42"/>
    </row>
    <row r="19" spans="1:18" s="1" customFormat="1" ht="22.5" customHeight="1">
      <c r="A19" s="75" t="s">
        <v>18</v>
      </c>
      <c r="B19" s="75"/>
      <c r="C19" s="75"/>
      <c r="D19" s="48">
        <f>SUM(D12:D18)</f>
        <v>44.599999999999994</v>
      </c>
      <c r="E19" s="48">
        <f>SUM(E12:E18)</f>
        <v>60.2</v>
      </c>
      <c r="F19" s="48">
        <f t="shared" ref="F19:R19" si="0">SUM(F12:F18)</f>
        <v>53.099999999999994</v>
      </c>
      <c r="G19" s="48">
        <f t="shared" si="0"/>
        <v>43.300000000000004</v>
      </c>
      <c r="H19" s="48">
        <f t="shared" si="0"/>
        <v>39.299999999999997</v>
      </c>
      <c r="I19" s="48">
        <f t="shared" si="0"/>
        <v>39.200000000000003</v>
      </c>
      <c r="J19" s="48">
        <f t="shared" si="0"/>
        <v>0</v>
      </c>
      <c r="K19" s="48">
        <f t="shared" si="0"/>
        <v>0</v>
      </c>
      <c r="L19" s="48">
        <f t="shared" si="0"/>
        <v>0</v>
      </c>
      <c r="M19" s="48">
        <f t="shared" si="0"/>
        <v>0</v>
      </c>
      <c r="N19" s="48">
        <f t="shared" si="0"/>
        <v>0</v>
      </c>
      <c r="O19" s="48">
        <f t="shared" si="0"/>
        <v>0</v>
      </c>
      <c r="P19" s="48">
        <f t="shared" si="0"/>
        <v>0</v>
      </c>
      <c r="Q19" s="48">
        <f t="shared" si="0"/>
        <v>0</v>
      </c>
      <c r="R19" s="48">
        <f t="shared" si="0"/>
        <v>0</v>
      </c>
    </row>
    <row r="20" spans="1:18" s="1" customFormat="1" ht="17.25" customHeight="1">
      <c r="A20" s="30" t="s">
        <v>19</v>
      </c>
      <c r="B20" s="30"/>
      <c r="C20" s="30"/>
      <c r="D20" s="30" t="s">
        <v>23</v>
      </c>
      <c r="E20" s="30"/>
      <c r="F20" s="30"/>
      <c r="G20" s="30" t="s">
        <v>23</v>
      </c>
      <c r="H20" s="30"/>
      <c r="I20" s="30"/>
      <c r="J20" s="30" t="s">
        <v>23</v>
      </c>
      <c r="K20" s="30"/>
      <c r="L20" s="30"/>
      <c r="M20" s="30" t="s">
        <v>23</v>
      </c>
      <c r="N20" s="30"/>
      <c r="O20" s="30"/>
      <c r="P20" s="30" t="s">
        <v>23</v>
      </c>
      <c r="Q20" s="30"/>
      <c r="R20" s="30"/>
    </row>
    <row r="21" spans="1:18" s="1" customFormat="1" ht="17.25" customHeight="1">
      <c r="A21" s="30" t="s">
        <v>20</v>
      </c>
      <c r="B21" s="30"/>
      <c r="C21" s="30"/>
      <c r="D21" s="65" t="s">
        <v>24</v>
      </c>
      <c r="E21" s="65"/>
      <c r="F21" s="65"/>
      <c r="G21" s="65"/>
      <c r="H21" s="65"/>
      <c r="I21" s="65"/>
      <c r="J21" s="65"/>
      <c r="K21" s="65"/>
    </row>
    <row r="22" spans="1:18" s="1" customFormat="1" ht="17.25" customHeight="1">
      <c r="A22" s="30" t="s">
        <v>21</v>
      </c>
      <c r="B22" s="30"/>
      <c r="C22" s="30"/>
      <c r="D22" s="65" t="s">
        <v>25</v>
      </c>
      <c r="E22" s="65"/>
      <c r="F22" s="65"/>
      <c r="G22" s="65"/>
      <c r="H22" s="65"/>
      <c r="I22" s="65"/>
      <c r="J22" s="65"/>
      <c r="K22" s="65"/>
    </row>
    <row r="23" spans="1:18" s="1" customFormat="1" ht="17.25" customHeight="1">
      <c r="A23" s="30" t="s">
        <v>22</v>
      </c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1:18" s="1" customFormat="1" ht="17.25" customHeight="1"/>
    <row r="25" spans="1:18" s="1" customFormat="1" ht="17.25" customHeight="1">
      <c r="A25" s="20" t="s">
        <v>29</v>
      </c>
      <c r="B25" s="21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</row>
    <row r="26" spans="1:18" s="1" customFormat="1" ht="17.25" customHeight="1">
      <c r="A26" s="14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</row>
    <row r="27" spans="1:18" s="1" customFormat="1" ht="12.75" customHeight="1">
      <c r="A27" s="15"/>
      <c r="B27" s="6"/>
      <c r="C27" s="8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</row>
    <row r="28" spans="1:18" s="1" customFormat="1" ht="12.75" customHeight="1">
      <c r="A28" s="15"/>
      <c r="B28" s="6"/>
      <c r="C28" s="8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</row>
    <row r="29" spans="1:18" s="1" customFormat="1" ht="12.75" customHeight="1">
      <c r="A29" s="16"/>
      <c r="B29" s="17"/>
      <c r="C29" s="18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</row>
    <row r="30" spans="1:18" s="31" customFormat="1" ht="12.75" customHeight="1"/>
    <row r="31" spans="1:18" s="1" customFormat="1" ht="12.75" customHeight="1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</row>
    <row r="32" spans="1:18" s="1" customFormat="1" ht="12.75" customHeight="1"/>
    <row r="33" spans="1:18" s="1" customFormat="1" ht="12.75" customHeight="1">
      <c r="A33" s="4" t="s">
        <v>26</v>
      </c>
      <c r="B33" s="4"/>
      <c r="C33" s="4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</row>
    <row r="34" spans="1:18" s="1" customFormat="1" ht="12.75" customHeight="1"/>
    <row r="35" spans="1:18" s="28" customFormat="1" ht="12.75" customHeight="1"/>
    <row r="36" spans="1:18" s="1" customFormat="1" ht="12.75" customHeight="1">
      <c r="A36" s="32" t="s">
        <v>33</v>
      </c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</row>
    <row r="37" spans="1:18" s="1" customFormat="1" ht="12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s="1" customFormat="1" ht="12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s="1" customFormat="1" ht="12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s="1" customFormat="1" ht="12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s="1" customFormat="1" ht="12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s="1" customFormat="1" ht="12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4" spans="1:18" s="3" customFormat="1" ht="1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7" spans="1:18" s="11" customForma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</sheetData>
  <mergeCells count="22">
    <mergeCell ref="A1:R1"/>
    <mergeCell ref="A4:R4"/>
    <mergeCell ref="D9:F9"/>
    <mergeCell ref="G9:I9"/>
    <mergeCell ref="J9:L9"/>
    <mergeCell ref="M9:O9"/>
    <mergeCell ref="P9:R9"/>
    <mergeCell ref="J10:L10"/>
    <mergeCell ref="D21:K21"/>
    <mergeCell ref="D22:K22"/>
    <mergeCell ref="A2:R2"/>
    <mergeCell ref="A3:R3"/>
    <mergeCell ref="A5:R5"/>
    <mergeCell ref="A6:R6"/>
    <mergeCell ref="A9:A11"/>
    <mergeCell ref="B9:B11"/>
    <mergeCell ref="C9:C11"/>
    <mergeCell ref="A19:C19"/>
    <mergeCell ref="M10:O10"/>
    <mergeCell ref="P10:R10"/>
    <mergeCell ref="D10:F10"/>
    <mergeCell ref="G10:I10"/>
  </mergeCells>
  <printOptions horizontalCentered="1"/>
  <pageMargins left="0" right="0" top="0.5" bottom="0" header="0.3" footer="0.3"/>
  <pageSetup paperSize="9" scale="79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H66"/>
  <sheetViews>
    <sheetView tabSelected="1" topLeftCell="B1" zoomScale="96" zoomScaleNormal="96" workbookViewId="0">
      <selection activeCell="B58" sqref="B58:F66"/>
    </sheetView>
  </sheetViews>
  <sheetFormatPr defaultRowHeight="15"/>
  <cols>
    <col min="2" max="2" width="15.85546875" customWidth="1"/>
    <col min="3" max="3" width="15.28515625" customWidth="1"/>
    <col min="4" max="4" width="19.85546875" customWidth="1"/>
    <col min="5" max="6" width="13.28515625" customWidth="1"/>
  </cols>
  <sheetData>
    <row r="1" spans="1:8" ht="18.75">
      <c r="C1" s="52" t="s">
        <v>41</v>
      </c>
      <c r="D1" s="52" t="s">
        <v>41</v>
      </c>
      <c r="E1" s="52"/>
      <c r="F1" s="52"/>
    </row>
    <row r="2" spans="1:8">
      <c r="C2" s="53" t="s">
        <v>40</v>
      </c>
      <c r="D2" s="53" t="s">
        <v>44</v>
      </c>
      <c r="E2" s="53" t="s">
        <v>37</v>
      </c>
      <c r="F2" s="53" t="s">
        <v>38</v>
      </c>
    </row>
    <row r="3" spans="1:8">
      <c r="A3" s="23" t="s">
        <v>9</v>
      </c>
      <c r="B3" s="23" t="s">
        <v>10</v>
      </c>
      <c r="C3" s="36">
        <v>4.5</v>
      </c>
      <c r="D3" s="39">
        <v>3.6</v>
      </c>
      <c r="E3" s="33">
        <f>D3-C3</f>
        <v>-0.89999999999999991</v>
      </c>
      <c r="F3" s="54">
        <f>E3/C3</f>
        <v>-0.19999999999999998</v>
      </c>
    </row>
    <row r="4" spans="1:8">
      <c r="A4" s="23" t="s">
        <v>9</v>
      </c>
      <c r="B4" s="23" t="s">
        <v>11</v>
      </c>
      <c r="C4" s="36">
        <v>1</v>
      </c>
      <c r="D4" s="39">
        <v>1.2</v>
      </c>
      <c r="E4" s="56">
        <f t="shared" ref="E4:E10" si="0">D4-C4</f>
        <v>0.19999999999999996</v>
      </c>
      <c r="F4" s="57">
        <f t="shared" ref="F4:F10" si="1">E4/C4</f>
        <v>0.19999999999999996</v>
      </c>
    </row>
    <row r="5" spans="1:8" ht="18">
      <c r="A5" s="23" t="s">
        <v>30</v>
      </c>
      <c r="B5" s="23" t="s">
        <v>12</v>
      </c>
      <c r="C5" s="36">
        <v>6</v>
      </c>
      <c r="D5" s="39">
        <v>11.1</v>
      </c>
      <c r="E5" s="56">
        <f t="shared" si="0"/>
        <v>5.0999999999999996</v>
      </c>
      <c r="F5" s="57">
        <f t="shared" si="1"/>
        <v>0.85</v>
      </c>
    </row>
    <row r="6" spans="1:8" ht="18">
      <c r="A6" s="23" t="s">
        <v>31</v>
      </c>
      <c r="B6" s="23" t="s">
        <v>13</v>
      </c>
      <c r="C6" s="36">
        <v>8.5</v>
      </c>
      <c r="D6" s="39">
        <v>8.6</v>
      </c>
      <c r="E6" s="56">
        <f t="shared" si="0"/>
        <v>9.9999999999999645E-2</v>
      </c>
      <c r="F6" s="57">
        <f t="shared" si="1"/>
        <v>1.1764705882352899E-2</v>
      </c>
    </row>
    <row r="7" spans="1:8" ht="18">
      <c r="A7" s="23" t="s">
        <v>32</v>
      </c>
      <c r="B7" s="23" t="s">
        <v>14</v>
      </c>
      <c r="C7" s="36">
        <v>0.7</v>
      </c>
      <c r="D7" s="39">
        <v>0.6</v>
      </c>
      <c r="E7" s="33">
        <f t="shared" si="0"/>
        <v>-9.9999999999999978E-2</v>
      </c>
      <c r="F7" s="54">
        <f t="shared" si="1"/>
        <v>-0.14285714285714282</v>
      </c>
    </row>
    <row r="8" spans="1:8" ht="30">
      <c r="A8" s="23" t="s">
        <v>15</v>
      </c>
      <c r="B8" s="23" t="s">
        <v>16</v>
      </c>
      <c r="C8" s="36">
        <v>9.6</v>
      </c>
      <c r="D8" s="39">
        <v>7.2</v>
      </c>
      <c r="E8" s="33">
        <f t="shared" si="0"/>
        <v>-2.3999999999999995</v>
      </c>
      <c r="F8" s="54">
        <f t="shared" si="1"/>
        <v>-0.24999999999999994</v>
      </c>
    </row>
    <row r="9" spans="1:8" ht="30">
      <c r="A9" s="23" t="s">
        <v>15</v>
      </c>
      <c r="B9" s="26" t="s">
        <v>17</v>
      </c>
      <c r="C9" s="46">
        <v>14.3</v>
      </c>
      <c r="D9" s="47">
        <v>11</v>
      </c>
      <c r="E9" s="33">
        <f t="shared" si="0"/>
        <v>-3.3000000000000007</v>
      </c>
      <c r="F9" s="54">
        <f t="shared" si="1"/>
        <v>-0.23076923076923081</v>
      </c>
    </row>
    <row r="10" spans="1:8">
      <c r="C10" s="55">
        <f>SUM(C3:C9)</f>
        <v>44.599999999999994</v>
      </c>
      <c r="D10" s="55">
        <f>SUM(D3:D9)</f>
        <v>43.300000000000004</v>
      </c>
      <c r="E10" s="33">
        <f t="shared" si="0"/>
        <v>-1.2999999999999901</v>
      </c>
      <c r="F10" s="54">
        <f t="shared" si="1"/>
        <v>-2.9147982062780051E-2</v>
      </c>
      <c r="H10" t="s">
        <v>45</v>
      </c>
    </row>
    <row r="11" spans="1:8">
      <c r="C11" s="51"/>
      <c r="D11" s="51"/>
      <c r="E11" s="49"/>
      <c r="F11" s="50"/>
    </row>
    <row r="12" spans="1:8">
      <c r="C12" s="51"/>
      <c r="D12" s="51"/>
      <c r="E12" s="49"/>
      <c r="F12" s="50"/>
    </row>
    <row r="13" spans="1:8" ht="19.5" customHeight="1">
      <c r="C13" s="52" t="s">
        <v>42</v>
      </c>
      <c r="D13" s="52" t="s">
        <v>42</v>
      </c>
      <c r="E13" s="52"/>
      <c r="F13" s="52"/>
    </row>
    <row r="14" spans="1:8">
      <c r="C14" s="53" t="s">
        <v>40</v>
      </c>
      <c r="D14" s="53" t="s">
        <v>44</v>
      </c>
      <c r="E14" s="53" t="s">
        <v>37</v>
      </c>
      <c r="F14" s="53" t="s">
        <v>38</v>
      </c>
    </row>
    <row r="15" spans="1:8">
      <c r="A15" s="23" t="s">
        <v>9</v>
      </c>
      <c r="B15" s="23" t="s">
        <v>10</v>
      </c>
      <c r="C15" s="36">
        <v>1.6</v>
      </c>
      <c r="D15" s="39">
        <v>1.6</v>
      </c>
      <c r="E15" s="33">
        <f>D15-C15</f>
        <v>0</v>
      </c>
      <c r="F15" s="54">
        <f>E15/C15</f>
        <v>0</v>
      </c>
    </row>
    <row r="16" spans="1:8">
      <c r="A16" s="23" t="s">
        <v>9</v>
      </c>
      <c r="B16" s="23" t="s">
        <v>11</v>
      </c>
      <c r="C16" s="36">
        <v>4.4000000000000004</v>
      </c>
      <c r="D16" s="39">
        <v>2.2000000000000002</v>
      </c>
      <c r="E16" s="56">
        <f t="shared" ref="E16:E22" si="2">D16-C16</f>
        <v>-2.2000000000000002</v>
      </c>
      <c r="F16" s="57">
        <f t="shared" ref="F16:F22" si="3">E16/C16</f>
        <v>-0.5</v>
      </c>
    </row>
    <row r="17" spans="1:6" ht="18">
      <c r="A17" s="23" t="s">
        <v>30</v>
      </c>
      <c r="B17" s="23" t="s">
        <v>12</v>
      </c>
      <c r="C17" s="36">
        <v>8.1</v>
      </c>
      <c r="D17" s="39">
        <v>6.3</v>
      </c>
      <c r="E17" s="56">
        <f t="shared" si="2"/>
        <v>-1.7999999999999998</v>
      </c>
      <c r="F17" s="57">
        <f t="shared" si="3"/>
        <v>-0.22222222222222221</v>
      </c>
    </row>
    <row r="18" spans="1:6" ht="18">
      <c r="A18" s="23" t="s">
        <v>31</v>
      </c>
      <c r="B18" s="23" t="s">
        <v>13</v>
      </c>
      <c r="C18" s="36">
        <v>14.4</v>
      </c>
      <c r="D18" s="39">
        <v>13.6</v>
      </c>
      <c r="E18" s="56">
        <f t="shared" si="2"/>
        <v>-0.80000000000000071</v>
      </c>
      <c r="F18" s="57">
        <f t="shared" si="3"/>
        <v>-5.5555555555555601E-2</v>
      </c>
    </row>
    <row r="19" spans="1:6" ht="18">
      <c r="A19" s="23" t="s">
        <v>32</v>
      </c>
      <c r="B19" s="23" t="s">
        <v>14</v>
      </c>
      <c r="C19" s="36">
        <v>5.2</v>
      </c>
      <c r="D19" s="39">
        <v>5.2</v>
      </c>
      <c r="E19" s="33">
        <f t="shared" si="2"/>
        <v>0</v>
      </c>
      <c r="F19" s="54">
        <f t="shared" si="3"/>
        <v>0</v>
      </c>
    </row>
    <row r="20" spans="1:6" ht="30">
      <c r="A20" s="23" t="s">
        <v>15</v>
      </c>
      <c r="B20" s="23" t="s">
        <v>16</v>
      </c>
      <c r="C20" s="36">
        <v>13.9</v>
      </c>
      <c r="D20" s="39">
        <v>7.5</v>
      </c>
      <c r="E20" s="33">
        <f t="shared" si="2"/>
        <v>-6.4</v>
      </c>
      <c r="F20" s="54">
        <f t="shared" si="3"/>
        <v>-0.46043165467625902</v>
      </c>
    </row>
    <row r="21" spans="1:6" ht="30">
      <c r="A21" s="23" t="s">
        <v>15</v>
      </c>
      <c r="B21" s="26" t="s">
        <v>17</v>
      </c>
      <c r="C21" s="46">
        <v>12.6</v>
      </c>
      <c r="D21" s="47">
        <v>2.9</v>
      </c>
      <c r="E21" s="33">
        <f t="shared" si="2"/>
        <v>-9.6999999999999993</v>
      </c>
      <c r="F21" s="54">
        <f t="shared" si="3"/>
        <v>-0.76984126984126977</v>
      </c>
    </row>
    <row r="22" spans="1:6">
      <c r="C22" s="55">
        <f>SUM(C15:C21)</f>
        <v>60.2</v>
      </c>
      <c r="D22" s="55">
        <f>SUM(D15:D21)</f>
        <v>39.299999999999997</v>
      </c>
      <c r="E22" s="33">
        <f t="shared" si="2"/>
        <v>-20.900000000000006</v>
      </c>
      <c r="F22" s="54">
        <f t="shared" si="3"/>
        <v>-0.34717607973421932</v>
      </c>
    </row>
    <row r="25" spans="1:6" ht="18.75">
      <c r="C25" s="52" t="s">
        <v>43</v>
      </c>
      <c r="D25" s="52" t="s">
        <v>43</v>
      </c>
      <c r="E25" s="52"/>
      <c r="F25" s="52"/>
    </row>
    <row r="26" spans="1:6">
      <c r="C26" s="53" t="s">
        <v>40</v>
      </c>
      <c r="D26" s="53" t="s">
        <v>44</v>
      </c>
      <c r="E26" s="53" t="s">
        <v>37</v>
      </c>
      <c r="F26" s="53" t="s">
        <v>38</v>
      </c>
    </row>
    <row r="27" spans="1:6">
      <c r="A27" s="23" t="s">
        <v>9</v>
      </c>
      <c r="B27" s="23" t="s">
        <v>10</v>
      </c>
      <c r="C27" s="36">
        <v>1</v>
      </c>
      <c r="D27" s="39">
        <v>1</v>
      </c>
      <c r="E27" s="33">
        <f>D27-C27</f>
        <v>0</v>
      </c>
      <c r="F27" s="54">
        <f>E27/C27</f>
        <v>0</v>
      </c>
    </row>
    <row r="28" spans="1:6">
      <c r="A28" s="23" t="s">
        <v>9</v>
      </c>
      <c r="B28" s="23" t="s">
        <v>11</v>
      </c>
      <c r="C28" s="36">
        <v>9.1999999999999993</v>
      </c>
      <c r="D28" s="39">
        <v>8.5</v>
      </c>
      <c r="E28" s="56">
        <f t="shared" ref="E28:E33" si="4">D28-C28</f>
        <v>-0.69999999999999929</v>
      </c>
      <c r="F28" s="57">
        <f t="shared" ref="F28:F33" si="5">E28/C28</f>
        <v>-7.6086956521739066E-2</v>
      </c>
    </row>
    <row r="29" spans="1:6" ht="18">
      <c r="A29" s="23" t="s">
        <v>30</v>
      </c>
      <c r="B29" s="23" t="s">
        <v>12</v>
      </c>
      <c r="C29" s="36">
        <v>8.1</v>
      </c>
      <c r="D29" s="39">
        <v>7.2</v>
      </c>
      <c r="E29" s="56">
        <f t="shared" si="4"/>
        <v>-0.89999999999999947</v>
      </c>
      <c r="F29" s="57">
        <f t="shared" si="5"/>
        <v>-0.11111111111111105</v>
      </c>
    </row>
    <row r="30" spans="1:6" ht="18">
      <c r="A30" s="23" t="s">
        <v>31</v>
      </c>
      <c r="B30" s="23" t="s">
        <v>13</v>
      </c>
      <c r="C30" s="36">
        <v>9.4</v>
      </c>
      <c r="D30" s="39">
        <v>8.1</v>
      </c>
      <c r="E30" s="56">
        <f t="shared" si="4"/>
        <v>-1.3000000000000007</v>
      </c>
      <c r="F30" s="57">
        <f t="shared" si="5"/>
        <v>-0.13829787234042559</v>
      </c>
    </row>
    <row r="31" spans="1:6" ht="18">
      <c r="A31" s="23" t="s">
        <v>32</v>
      </c>
      <c r="B31" s="23" t="s">
        <v>14</v>
      </c>
      <c r="C31" s="36">
        <v>6</v>
      </c>
      <c r="D31" s="39">
        <v>2.1</v>
      </c>
      <c r="E31" s="33">
        <f t="shared" si="4"/>
        <v>-3.9</v>
      </c>
      <c r="F31" s="54">
        <f t="shared" si="5"/>
        <v>-0.65</v>
      </c>
    </row>
    <row r="32" spans="1:6" ht="30">
      <c r="A32" s="23" t="s">
        <v>15</v>
      </c>
      <c r="B32" s="23" t="s">
        <v>16</v>
      </c>
      <c r="C32" s="36">
        <v>13.6</v>
      </c>
      <c r="D32" s="39">
        <v>8.6999999999999993</v>
      </c>
      <c r="E32" s="33">
        <f t="shared" si="4"/>
        <v>-4.9000000000000004</v>
      </c>
      <c r="F32" s="54">
        <f t="shared" si="5"/>
        <v>-0.36029411764705888</v>
      </c>
    </row>
    <row r="33" spans="1:6" ht="30">
      <c r="A33" s="23" t="s">
        <v>15</v>
      </c>
      <c r="B33" s="26" t="s">
        <v>17</v>
      </c>
      <c r="C33" s="46">
        <v>5.8</v>
      </c>
      <c r="D33" s="39">
        <v>2.5</v>
      </c>
      <c r="E33" s="33">
        <f t="shared" si="4"/>
        <v>-3.3</v>
      </c>
      <c r="F33" s="54">
        <f t="shared" si="5"/>
        <v>-0.56896551724137934</v>
      </c>
    </row>
    <row r="34" spans="1:6">
      <c r="C34" s="58">
        <f>SUM(C27:C33)</f>
        <v>53.099999999999994</v>
      </c>
      <c r="D34" s="58">
        <f>SUM(D27:D33)</f>
        <v>38.099999999999994</v>
      </c>
      <c r="E34" s="59">
        <f>SUM(E27:E33)</f>
        <v>-15</v>
      </c>
      <c r="F34" s="60">
        <f>SUM(F27:F33)</f>
        <v>-1.904755574861714</v>
      </c>
    </row>
    <row r="35" spans="1:6">
      <c r="E35" s="59">
        <f t="shared" ref="E35:F35" si="6">SUM(E34)</f>
        <v>-15</v>
      </c>
      <c r="F35" s="59">
        <f t="shared" si="6"/>
        <v>-1.904755574861714</v>
      </c>
    </row>
    <row r="36" spans="1:6" ht="18.75">
      <c r="C36" s="52" t="s">
        <v>41</v>
      </c>
      <c r="D36" s="52" t="s">
        <v>41</v>
      </c>
      <c r="E36" s="52"/>
      <c r="F36" s="52"/>
    </row>
    <row r="37" spans="1:6">
      <c r="C37" s="53" t="s">
        <v>53</v>
      </c>
      <c r="D37" s="53" t="s">
        <v>54</v>
      </c>
      <c r="E37" s="53" t="s">
        <v>37</v>
      </c>
      <c r="F37" s="53" t="s">
        <v>38</v>
      </c>
    </row>
    <row r="38" spans="1:6">
      <c r="B38" s="23" t="s">
        <v>10</v>
      </c>
      <c r="C38" s="36">
        <v>4.4000000000000004</v>
      </c>
      <c r="D38" s="39">
        <v>3.8</v>
      </c>
      <c r="E38" s="33">
        <f>D38-C38</f>
        <v>-0.60000000000000053</v>
      </c>
      <c r="F38" s="54">
        <f>E38/C38</f>
        <v>-0.13636363636363646</v>
      </c>
    </row>
    <row r="39" spans="1:6">
      <c r="B39" s="23" t="s">
        <v>11</v>
      </c>
      <c r="C39" s="36">
        <v>0.1</v>
      </c>
      <c r="D39" s="39">
        <v>0.1</v>
      </c>
      <c r="E39" s="56">
        <f t="shared" ref="E39:E44" si="7">D39-C39</f>
        <v>0</v>
      </c>
      <c r="F39" s="57">
        <f t="shared" ref="F39:F44" si="8">E39/C39</f>
        <v>0</v>
      </c>
    </row>
    <row r="40" spans="1:6">
      <c r="B40" s="23" t="s">
        <v>12</v>
      </c>
      <c r="C40" s="36">
        <v>6</v>
      </c>
      <c r="D40" s="39">
        <v>10</v>
      </c>
      <c r="E40" s="56">
        <f t="shared" si="7"/>
        <v>4</v>
      </c>
      <c r="F40" s="57">
        <f t="shared" si="8"/>
        <v>0.66666666666666663</v>
      </c>
    </row>
    <row r="41" spans="1:6">
      <c r="B41" s="23" t="s">
        <v>13</v>
      </c>
      <c r="C41" s="36">
        <v>8.3000000000000007</v>
      </c>
      <c r="D41" s="39">
        <v>7.8</v>
      </c>
      <c r="E41" s="56">
        <f t="shared" si="7"/>
        <v>-0.50000000000000089</v>
      </c>
      <c r="F41" s="57">
        <f t="shared" si="8"/>
        <v>-6.024096385542179E-2</v>
      </c>
    </row>
    <row r="42" spans="1:6">
      <c r="B42" s="23" t="s">
        <v>14</v>
      </c>
      <c r="C42" s="36">
        <v>0.5</v>
      </c>
      <c r="D42" s="39">
        <v>1.8</v>
      </c>
      <c r="E42" s="33">
        <f t="shared" si="7"/>
        <v>1.3</v>
      </c>
      <c r="F42" s="54">
        <f t="shared" si="8"/>
        <v>2.6</v>
      </c>
    </row>
    <row r="43" spans="1:6">
      <c r="B43" s="23" t="s">
        <v>16</v>
      </c>
      <c r="C43" s="36">
        <v>16.100000000000001</v>
      </c>
      <c r="D43" s="39">
        <v>16.3</v>
      </c>
      <c r="E43" s="33">
        <f t="shared" si="7"/>
        <v>0.19999999999999929</v>
      </c>
      <c r="F43" s="54">
        <f t="shared" si="8"/>
        <v>1.2422360248447159E-2</v>
      </c>
    </row>
    <row r="44" spans="1:6">
      <c r="B44" s="26" t="s">
        <v>17</v>
      </c>
      <c r="C44" s="46">
        <v>13.7</v>
      </c>
      <c r="D44" s="47">
        <v>6.5</v>
      </c>
      <c r="E44" s="33">
        <f t="shared" si="7"/>
        <v>-7.1999999999999993</v>
      </c>
      <c r="F44" s="54">
        <f t="shared" si="8"/>
        <v>-0.52554744525547448</v>
      </c>
    </row>
    <row r="45" spans="1:6">
      <c r="C45" s="58">
        <f>SUM(C38:C44)</f>
        <v>49.100000000000009</v>
      </c>
      <c r="D45" s="58">
        <f>SUM(D38:D44)</f>
        <v>46.3</v>
      </c>
      <c r="E45" s="59">
        <f>SUM(E38:E44)</f>
        <v>-2.8000000000000016</v>
      </c>
      <c r="F45" s="60">
        <f>SUM(F38:F44)</f>
        <v>2.5569369814405807</v>
      </c>
    </row>
    <row r="47" spans="1:6" ht="18.75">
      <c r="C47" s="52" t="s">
        <v>42</v>
      </c>
      <c r="D47" s="52" t="s">
        <v>42</v>
      </c>
      <c r="E47" s="52"/>
      <c r="F47" s="52"/>
    </row>
    <row r="48" spans="1:6">
      <c r="C48" s="53" t="s">
        <v>53</v>
      </c>
      <c r="D48" s="53" t="s">
        <v>55</v>
      </c>
      <c r="E48" s="53" t="s">
        <v>37</v>
      </c>
      <c r="F48" s="53" t="s">
        <v>38</v>
      </c>
    </row>
    <row r="49" spans="2:6">
      <c r="B49" s="23" t="s">
        <v>10</v>
      </c>
      <c r="C49" s="36">
        <v>1.5</v>
      </c>
      <c r="D49" s="39">
        <v>1.6</v>
      </c>
      <c r="E49" s="33">
        <f>D49-C49</f>
        <v>0.10000000000000009</v>
      </c>
      <c r="F49" s="54">
        <f>E49/C49</f>
        <v>6.6666666666666721E-2</v>
      </c>
    </row>
    <row r="50" spans="2:6">
      <c r="B50" s="23" t="s">
        <v>11</v>
      </c>
      <c r="C50" s="36">
        <v>2.8</v>
      </c>
      <c r="D50" s="39">
        <v>2.5</v>
      </c>
      <c r="E50" s="56">
        <f t="shared" ref="E50:E55" si="9">D50-C50</f>
        <v>-0.29999999999999982</v>
      </c>
      <c r="F50" s="57">
        <f t="shared" ref="F50:F55" si="10">E50/C50</f>
        <v>-0.10714285714285708</v>
      </c>
    </row>
    <row r="51" spans="2:6">
      <c r="B51" s="23" t="s">
        <v>12</v>
      </c>
      <c r="C51" s="36">
        <v>7.8</v>
      </c>
      <c r="D51" s="39">
        <v>4.5</v>
      </c>
      <c r="E51" s="56">
        <f t="shared" si="9"/>
        <v>-3.3</v>
      </c>
      <c r="F51" s="57">
        <f t="shared" si="10"/>
        <v>-0.42307692307692307</v>
      </c>
    </row>
    <row r="52" spans="2:6">
      <c r="B52" s="23" t="s">
        <v>13</v>
      </c>
      <c r="C52" s="36">
        <v>13</v>
      </c>
      <c r="D52" s="39">
        <v>13.1</v>
      </c>
      <c r="E52" s="56">
        <f t="shared" si="9"/>
        <v>9.9999999999999645E-2</v>
      </c>
      <c r="F52" s="57">
        <f t="shared" si="10"/>
        <v>7.692307692307665E-3</v>
      </c>
    </row>
    <row r="53" spans="2:6">
      <c r="B53" s="23" t="s">
        <v>14</v>
      </c>
      <c r="C53" s="36">
        <v>5.0999999999999996</v>
      </c>
      <c r="D53" s="39">
        <v>10.7</v>
      </c>
      <c r="E53" s="33">
        <f t="shared" si="9"/>
        <v>5.6</v>
      </c>
      <c r="F53" s="54">
        <f t="shared" si="10"/>
        <v>1.0980392156862746</v>
      </c>
    </row>
    <row r="54" spans="2:6">
      <c r="B54" s="23" t="s">
        <v>16</v>
      </c>
      <c r="C54" s="36">
        <v>16.8</v>
      </c>
      <c r="D54" s="39">
        <v>22.9</v>
      </c>
      <c r="E54" s="33">
        <f t="shared" si="9"/>
        <v>6.0999999999999979</v>
      </c>
      <c r="F54" s="54">
        <f t="shared" si="10"/>
        <v>0.36309523809523797</v>
      </c>
    </row>
    <row r="55" spans="2:6">
      <c r="B55" s="26" t="s">
        <v>17</v>
      </c>
      <c r="C55" s="46">
        <v>5.5</v>
      </c>
      <c r="D55" s="47">
        <v>2.5</v>
      </c>
      <c r="E55" s="33">
        <f t="shared" si="9"/>
        <v>-3</v>
      </c>
      <c r="F55" s="54">
        <f t="shared" si="10"/>
        <v>-0.54545454545454541</v>
      </c>
    </row>
    <row r="56" spans="2:6">
      <c r="C56" s="58">
        <f>SUM(C49:C55)</f>
        <v>52.5</v>
      </c>
      <c r="D56" s="58">
        <f>SUM(D49:D55)</f>
        <v>57.8</v>
      </c>
      <c r="E56" s="59">
        <f t="shared" ref="E56:F56" si="11">SUM(E49:E55)</f>
        <v>5.2999999999999972</v>
      </c>
      <c r="F56" s="59">
        <f t="shared" si="11"/>
        <v>0.45981910246616131</v>
      </c>
    </row>
    <row r="58" spans="2:6" ht="18.75">
      <c r="C58" s="52" t="s">
        <v>43</v>
      </c>
      <c r="D58" s="52" t="s">
        <v>43</v>
      </c>
      <c r="E58" s="52"/>
      <c r="F58" s="52"/>
    </row>
    <row r="59" spans="2:6">
      <c r="C59" s="53" t="s">
        <v>40</v>
      </c>
      <c r="D59" s="53" t="s">
        <v>44</v>
      </c>
      <c r="E59" s="53" t="s">
        <v>37</v>
      </c>
      <c r="F59" s="53" t="s">
        <v>38</v>
      </c>
    </row>
    <row r="60" spans="2:6">
      <c r="B60" s="23" t="s">
        <v>10</v>
      </c>
      <c r="C60" s="36">
        <v>1</v>
      </c>
      <c r="D60" s="39">
        <v>1</v>
      </c>
      <c r="E60" s="33">
        <f>D60-C60</f>
        <v>0</v>
      </c>
      <c r="F60" s="54">
        <f>E60/C60</f>
        <v>0</v>
      </c>
    </row>
    <row r="61" spans="2:6">
      <c r="B61" s="23" t="s">
        <v>11</v>
      </c>
      <c r="C61" s="36">
        <v>1.2</v>
      </c>
      <c r="D61" s="39">
        <v>1.1000000000000001</v>
      </c>
      <c r="E61" s="56">
        <f t="shared" ref="E61:E66" si="12">D61-C61</f>
        <v>-9.9999999999999867E-2</v>
      </c>
      <c r="F61" s="57">
        <f t="shared" ref="F61:F66" si="13">E61/C61</f>
        <v>-8.3333333333333232E-2</v>
      </c>
    </row>
    <row r="62" spans="2:6">
      <c r="B62" s="23" t="s">
        <v>12</v>
      </c>
      <c r="C62" s="36">
        <v>8.3000000000000007</v>
      </c>
      <c r="D62" s="39">
        <v>7.7</v>
      </c>
      <c r="E62" s="56">
        <f t="shared" si="12"/>
        <v>-0.60000000000000053</v>
      </c>
      <c r="F62" s="57">
        <f t="shared" si="13"/>
        <v>-7.2289156626506076E-2</v>
      </c>
    </row>
    <row r="63" spans="2:6">
      <c r="B63" s="23" t="s">
        <v>13</v>
      </c>
      <c r="C63" s="36">
        <v>7.7</v>
      </c>
      <c r="D63" s="39">
        <v>8.1</v>
      </c>
      <c r="E63" s="56">
        <f t="shared" si="12"/>
        <v>0.39999999999999947</v>
      </c>
      <c r="F63" s="57">
        <f t="shared" si="13"/>
        <v>5.1948051948051875E-2</v>
      </c>
    </row>
    <row r="64" spans="2:6">
      <c r="B64" s="23" t="s">
        <v>14</v>
      </c>
      <c r="C64" s="36">
        <v>13</v>
      </c>
      <c r="D64" s="39">
        <v>2.2000000000000002</v>
      </c>
      <c r="E64" s="33">
        <f t="shared" si="12"/>
        <v>-10.8</v>
      </c>
      <c r="F64" s="54">
        <f t="shared" si="13"/>
        <v>-0.83076923076923082</v>
      </c>
    </row>
    <row r="65" spans="2:6">
      <c r="B65" s="23" t="s">
        <v>16</v>
      </c>
      <c r="C65" s="36">
        <v>5.0999999999999996</v>
      </c>
      <c r="D65" s="39">
        <v>15.4</v>
      </c>
      <c r="E65" s="33">
        <f t="shared" si="12"/>
        <v>10.3</v>
      </c>
      <c r="F65" s="54">
        <f t="shared" si="13"/>
        <v>2.0196078431372553</v>
      </c>
    </row>
    <row r="66" spans="2:6">
      <c r="B66" s="26" t="s">
        <v>17</v>
      </c>
      <c r="C66" s="46">
        <v>5.5</v>
      </c>
      <c r="D66" s="39">
        <v>2.6</v>
      </c>
      <c r="E66" s="33">
        <f t="shared" si="12"/>
        <v>-2.9</v>
      </c>
      <c r="F66" s="54">
        <f t="shared" si="13"/>
        <v>-0.52727272727272723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G66"/>
  <sheetViews>
    <sheetView tabSelected="1" workbookViewId="0">
      <selection activeCell="B58" sqref="B58:F66"/>
    </sheetView>
  </sheetViews>
  <sheetFormatPr defaultRowHeight="15"/>
  <cols>
    <col min="1" max="2" width="11" customWidth="1"/>
    <col min="3" max="3" width="15.28515625" customWidth="1"/>
    <col min="4" max="7" width="11" customWidth="1"/>
  </cols>
  <sheetData>
    <row r="1" spans="1:7">
      <c r="A1" s="61"/>
      <c r="B1" s="61"/>
      <c r="C1" s="61"/>
      <c r="D1" s="61"/>
      <c r="E1" s="61"/>
    </row>
    <row r="2" spans="1:7">
      <c r="A2" s="61" t="s">
        <v>46</v>
      </c>
      <c r="B2" s="61" t="s">
        <v>47</v>
      </c>
      <c r="C2" s="61" t="s">
        <v>48</v>
      </c>
      <c r="D2" s="61" t="s">
        <v>49</v>
      </c>
      <c r="E2" s="61" t="s">
        <v>50</v>
      </c>
      <c r="F2" s="61" t="s">
        <v>51</v>
      </c>
      <c r="G2" s="61" t="s">
        <v>52</v>
      </c>
    </row>
    <row r="3" spans="1:7">
      <c r="A3" s="61"/>
      <c r="B3" s="61"/>
      <c r="C3" s="61"/>
      <c r="D3" s="61"/>
      <c r="E3" s="61"/>
      <c r="F3" s="61"/>
      <c r="G3" s="61"/>
    </row>
    <row r="4" spans="1:7">
      <c r="A4" s="61"/>
      <c r="B4" s="61"/>
      <c r="C4" s="61"/>
      <c r="D4" s="61"/>
      <c r="E4" s="61"/>
      <c r="F4" s="61"/>
      <c r="G4" s="61"/>
    </row>
    <row r="5" spans="1:7">
      <c r="A5" s="61"/>
      <c r="B5" s="61"/>
      <c r="C5" s="61"/>
      <c r="D5" s="61"/>
      <c r="E5" s="61"/>
      <c r="F5" s="61"/>
      <c r="G5" s="61"/>
    </row>
    <row r="6" spans="1:7">
      <c r="A6" s="61"/>
      <c r="B6" s="61"/>
      <c r="C6" s="61"/>
      <c r="D6" s="61"/>
      <c r="E6" s="61"/>
      <c r="F6" s="61"/>
      <c r="G6" s="61"/>
    </row>
    <row r="7" spans="1:7">
      <c r="A7" s="61"/>
      <c r="B7" s="61"/>
      <c r="C7" s="61"/>
      <c r="D7" s="61"/>
      <c r="E7" s="61"/>
      <c r="F7" s="61"/>
      <c r="G7" s="61"/>
    </row>
    <row r="8" spans="1:7">
      <c r="A8" s="61"/>
      <c r="B8" s="61"/>
      <c r="C8" s="61"/>
      <c r="D8" s="61"/>
      <c r="E8" s="61"/>
      <c r="F8" s="61"/>
      <c r="G8" s="61"/>
    </row>
    <row r="9" spans="1:7">
      <c r="A9" s="61"/>
      <c r="B9" s="61"/>
      <c r="C9" s="61"/>
      <c r="D9" s="61"/>
      <c r="E9" s="61"/>
      <c r="F9" s="61"/>
      <c r="G9" s="61"/>
    </row>
    <row r="10" spans="1:7">
      <c r="A10" s="61"/>
      <c r="B10" s="61"/>
      <c r="C10" s="61"/>
      <c r="D10" s="61"/>
      <c r="E10" s="61"/>
      <c r="F10" s="61"/>
      <c r="G10" s="61"/>
    </row>
    <row r="11" spans="1:7">
      <c r="A11" s="61"/>
      <c r="B11" s="61"/>
      <c r="C11" s="61"/>
      <c r="D11" s="61"/>
      <c r="E11" s="61"/>
      <c r="F11" s="61"/>
      <c r="G11" s="61"/>
    </row>
    <row r="12" spans="1:7">
      <c r="A12" s="61"/>
      <c r="B12" s="61"/>
      <c r="C12" s="61"/>
      <c r="D12" s="61"/>
      <c r="E12" s="61"/>
      <c r="F12" s="61"/>
      <c r="G12" s="61"/>
    </row>
    <row r="13" spans="1:7">
      <c r="A13" s="61"/>
      <c r="B13" s="61"/>
      <c r="C13" s="61"/>
      <c r="D13" s="61"/>
      <c r="E13" s="61"/>
      <c r="F13" s="61"/>
      <c r="G13" s="61"/>
    </row>
    <row r="14" spans="1:7">
      <c r="A14" s="61"/>
      <c r="B14" s="61"/>
      <c r="C14" s="61"/>
      <c r="D14" s="61"/>
      <c r="E14" s="61"/>
      <c r="F14" s="61"/>
      <c r="G14" s="61"/>
    </row>
    <row r="15" spans="1:7">
      <c r="A15" s="61"/>
      <c r="B15" s="61"/>
      <c r="C15" s="61"/>
      <c r="D15" s="61"/>
      <c r="E15" s="61"/>
      <c r="F15" s="61"/>
      <c r="G15" s="61"/>
    </row>
    <row r="16" spans="1:7">
      <c r="A16" s="61"/>
      <c r="B16" s="61"/>
      <c r="C16" s="61"/>
      <c r="D16" s="61"/>
      <c r="E16" s="61"/>
      <c r="F16" s="61"/>
      <c r="G16" s="61"/>
    </row>
    <row r="17" spans="1:7">
      <c r="A17" s="61"/>
      <c r="B17" s="61"/>
      <c r="C17" s="61"/>
      <c r="D17" s="61"/>
      <c r="E17" s="61"/>
      <c r="F17" s="61"/>
      <c r="G17" s="61"/>
    </row>
    <row r="18" spans="1:7">
      <c r="A18" s="61"/>
      <c r="B18" s="61"/>
      <c r="C18" s="61"/>
      <c r="D18" s="61"/>
      <c r="E18" s="61"/>
      <c r="F18" s="61"/>
      <c r="G18" s="61"/>
    </row>
    <row r="19" spans="1:7">
      <c r="A19" s="61"/>
      <c r="B19" s="61"/>
      <c r="C19" s="61"/>
      <c r="D19" s="61"/>
      <c r="E19" s="61"/>
      <c r="F19" s="61"/>
      <c r="G19" s="61"/>
    </row>
    <row r="20" spans="1:7">
      <c r="A20" s="61"/>
      <c r="B20" s="61"/>
      <c r="C20" s="61"/>
      <c r="D20" s="61"/>
      <c r="E20" s="61"/>
      <c r="F20" s="61"/>
      <c r="G20" s="61"/>
    </row>
    <row r="21" spans="1:7">
      <c r="A21" s="61"/>
      <c r="B21" s="61"/>
      <c r="C21" s="61"/>
      <c r="D21" s="61"/>
      <c r="E21" s="61"/>
      <c r="F21" s="61"/>
      <c r="G21" s="61"/>
    </row>
    <row r="22" spans="1:7">
      <c r="A22" s="61"/>
      <c r="B22" s="61"/>
      <c r="C22" s="61"/>
      <c r="D22" s="61"/>
      <c r="E22" s="61"/>
      <c r="F22" s="61"/>
      <c r="G22" s="61"/>
    </row>
    <row r="36" spans="2:6">
      <c r="B36" s="61"/>
      <c r="C36" s="61"/>
      <c r="D36" s="61"/>
      <c r="E36" s="61"/>
    </row>
    <row r="37" spans="2:6">
      <c r="B37" s="61" t="s">
        <v>47</v>
      </c>
      <c r="C37" s="61" t="s">
        <v>53</v>
      </c>
      <c r="D37" s="61" t="s">
        <v>54</v>
      </c>
      <c r="E37" s="61" t="s">
        <v>50</v>
      </c>
      <c r="F37" s="61" t="s">
        <v>51</v>
      </c>
    </row>
    <row r="38" spans="2:6">
      <c r="B38" s="61"/>
      <c r="C38" s="61">
        <v>4.4000000000000004</v>
      </c>
      <c r="D38" s="61">
        <v>3.8</v>
      </c>
      <c r="E38" s="61"/>
      <c r="F38" s="61"/>
    </row>
    <row r="39" spans="2:6">
      <c r="B39" s="61"/>
      <c r="C39" s="61">
        <v>0.1</v>
      </c>
      <c r="D39" s="61">
        <v>0.1</v>
      </c>
      <c r="E39" s="61"/>
      <c r="F39" s="61"/>
    </row>
    <row r="40" spans="2:6">
      <c r="B40" s="61"/>
      <c r="C40" s="61">
        <v>6</v>
      </c>
      <c r="D40" s="61">
        <v>10</v>
      </c>
      <c r="E40" s="61"/>
      <c r="F40" s="61"/>
    </row>
    <row r="41" spans="2:6">
      <c r="B41" s="61"/>
      <c r="C41" s="61">
        <v>8.3000000000000007</v>
      </c>
      <c r="D41" s="61">
        <v>7.8</v>
      </c>
      <c r="E41" s="61"/>
      <c r="F41" s="61"/>
    </row>
    <row r="42" spans="2:6">
      <c r="B42" s="61"/>
      <c r="C42" s="61">
        <v>0.5</v>
      </c>
      <c r="D42" s="61">
        <v>1.8</v>
      </c>
      <c r="E42" s="61"/>
      <c r="F42" s="61"/>
    </row>
    <row r="43" spans="2:6">
      <c r="B43" s="61"/>
      <c r="C43" s="61">
        <v>16.100000000000001</v>
      </c>
      <c r="D43" s="61">
        <v>16.3</v>
      </c>
      <c r="E43" s="61"/>
      <c r="F43" s="61"/>
    </row>
    <row r="44" spans="2:6">
      <c r="B44" s="61"/>
      <c r="C44" s="61">
        <v>13.7</v>
      </c>
      <c r="D44" s="61">
        <v>6.5</v>
      </c>
      <c r="E44" s="61"/>
      <c r="F44" s="61"/>
    </row>
    <row r="45" spans="2:6">
      <c r="C45">
        <f>SUM(C38:C44)</f>
        <v>49.100000000000009</v>
      </c>
      <c r="D45">
        <f>SUM(D38:D44)</f>
        <v>46.3</v>
      </c>
      <c r="E45">
        <f>SUM(E38:E44)</f>
        <v>0</v>
      </c>
      <c r="F45">
        <f>SUM(F38:F44)</f>
        <v>0</v>
      </c>
    </row>
    <row r="47" spans="2:6">
      <c r="B47" s="61"/>
      <c r="C47" s="61"/>
      <c r="D47" s="61"/>
      <c r="E47" s="61"/>
      <c r="F47" s="61"/>
    </row>
    <row r="48" spans="2:6">
      <c r="B48" s="61"/>
      <c r="C48" s="61" t="s">
        <v>53</v>
      </c>
      <c r="D48" s="61" t="s">
        <v>55</v>
      </c>
      <c r="E48" s="61"/>
      <c r="F48" s="61"/>
    </row>
    <row r="49" spans="2:6">
      <c r="B49" s="61"/>
      <c r="C49" s="61">
        <v>1.5</v>
      </c>
      <c r="D49" s="61"/>
      <c r="E49" s="61"/>
      <c r="F49" s="61"/>
    </row>
    <row r="50" spans="2:6">
      <c r="B50" s="61"/>
      <c r="C50" s="61">
        <v>2.8</v>
      </c>
      <c r="D50" s="61">
        <v>2.5</v>
      </c>
      <c r="E50" s="61"/>
      <c r="F50" s="61"/>
    </row>
    <row r="51" spans="2:6">
      <c r="B51" s="61"/>
      <c r="C51" s="61">
        <v>7.8</v>
      </c>
      <c r="D51" s="61">
        <v>4.5</v>
      </c>
      <c r="E51" s="61"/>
      <c r="F51" s="61"/>
    </row>
    <row r="52" spans="2:6">
      <c r="B52" s="61"/>
      <c r="C52" s="61">
        <v>13</v>
      </c>
      <c r="D52" s="61">
        <v>13.1</v>
      </c>
      <c r="E52" s="61"/>
      <c r="F52" s="61"/>
    </row>
    <row r="53" spans="2:6">
      <c r="B53" s="61"/>
      <c r="C53" s="61">
        <v>5.0999999999999996</v>
      </c>
      <c r="D53" s="61">
        <v>10.7</v>
      </c>
      <c r="E53" s="61"/>
      <c r="F53" s="61"/>
    </row>
    <row r="54" spans="2:6">
      <c r="B54" s="61"/>
      <c r="C54" s="61">
        <v>16.8</v>
      </c>
      <c r="D54" s="61">
        <v>22.9</v>
      </c>
      <c r="E54" s="61"/>
      <c r="F54" s="61"/>
    </row>
    <row r="55" spans="2:6">
      <c r="B55" s="61"/>
      <c r="C55" s="61">
        <v>5.5</v>
      </c>
      <c r="D55" s="61">
        <v>2.5</v>
      </c>
      <c r="E55" s="61"/>
      <c r="F55" s="61"/>
    </row>
    <row r="56" spans="2:6">
      <c r="C56">
        <f>SUM(C49:C55)</f>
        <v>52.5</v>
      </c>
      <c r="D56">
        <f>SUM(D49:D55)</f>
        <v>56.2</v>
      </c>
      <c r="E56">
        <f t="shared" ref="E56:F56" si="0">SUM(E49:E55)</f>
        <v>0</v>
      </c>
      <c r="F56">
        <f t="shared" si="0"/>
        <v>0</v>
      </c>
    </row>
    <row r="61" spans="2:6">
      <c r="C61">
        <v>1.2</v>
      </c>
      <c r="D61">
        <v>1.1000000000000001</v>
      </c>
    </row>
    <row r="62" spans="2:6">
      <c r="C62">
        <v>8.3000000000000007</v>
      </c>
      <c r="D62">
        <v>7.7</v>
      </c>
    </row>
    <row r="63" spans="2:6">
      <c r="C63">
        <v>7.7</v>
      </c>
      <c r="D63">
        <v>8.1</v>
      </c>
    </row>
    <row r="64" spans="2:6">
      <c r="C64">
        <v>13</v>
      </c>
      <c r="D64">
        <v>2.2000000000000002</v>
      </c>
    </row>
    <row r="65" spans="3:4">
      <c r="C65">
        <v>5.0999999999999996</v>
      </c>
      <c r="D65">
        <v>15.4</v>
      </c>
    </row>
    <row r="66" spans="3:4">
      <c r="C66">
        <v>5.5</v>
      </c>
      <c r="D66">
        <v>2.6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Panel Boards</vt:lpstr>
      <vt:lpstr>Sheet1</vt:lpstr>
      <vt:lpstr>Sheet2</vt:lpstr>
      <vt:lpstr>'Panel Boards'!Print_Area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Cathlea Bril</dc:creator>
  <cp:lastModifiedBy>260224</cp:lastModifiedBy>
  <cp:lastPrinted>2025-12-22T03:25:34Z</cp:lastPrinted>
  <dcterms:created xsi:type="dcterms:W3CDTF">2025-10-24T06:42:39Z</dcterms:created>
  <dcterms:modified xsi:type="dcterms:W3CDTF">2026-03-23T06:30:40Z</dcterms:modified>
</cp:coreProperties>
</file>