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-120" yWindow="-120" windowWidth="23256" windowHeight="13020" activeTab="1"/>
  </bookViews>
  <sheets>
    <sheet name="Fleet" sheetId="3" r:id="rId1"/>
    <sheet name="Meralco" sheetId="1" r:id="rId2"/>
    <sheet name="Manila Water" sheetId="2" r:id="rId3"/>
  </sheets>
  <definedNames>
    <definedName name="_xlnm.Print_Area" localSheetId="0">Fleet!$A$235:$M$296</definedName>
  </definedNames>
  <calcPr calcId="125725"/>
</workbook>
</file>

<file path=xl/calcChain.xml><?xml version="1.0" encoding="utf-8"?>
<calcChain xmlns="http://schemas.openxmlformats.org/spreadsheetml/2006/main">
  <c r="P174" i="3"/>
  <c r="O174"/>
  <c r="O173"/>
  <c r="O172"/>
  <c r="O171"/>
  <c r="O170"/>
  <c r="O169"/>
  <c r="O168"/>
  <c r="O167"/>
  <c r="O166"/>
  <c r="P165"/>
  <c r="O164"/>
  <c r="O163"/>
  <c r="O162"/>
  <c r="O161"/>
  <c r="O160"/>
  <c r="O159"/>
  <c r="O158"/>
  <c r="O141"/>
  <c r="O140"/>
  <c r="O139"/>
  <c r="O138"/>
  <c r="O137"/>
  <c r="O136"/>
  <c r="O135"/>
  <c r="O134"/>
  <c r="O132"/>
  <c r="O131"/>
  <c r="O130"/>
  <c r="O129"/>
  <c r="O128"/>
  <c r="O127"/>
  <c r="O126"/>
  <c r="O125"/>
  <c r="O124"/>
  <c r="O123"/>
  <c r="P121"/>
  <c r="O120"/>
  <c r="P122"/>
  <c r="O119"/>
  <c r="E27" i="1"/>
  <c r="K27"/>
  <c r="L25"/>
  <c r="K25"/>
  <c r="E25"/>
  <c r="J17" i="2" l="1"/>
  <c r="D17"/>
  <c r="J16"/>
  <c r="D16"/>
  <c r="J15"/>
  <c r="D15"/>
  <c r="J14"/>
  <c r="D14"/>
  <c r="J13"/>
  <c r="D13"/>
  <c r="J12"/>
  <c r="D12"/>
  <c r="J11"/>
  <c r="D11"/>
  <c r="J10"/>
  <c r="D10"/>
  <c r="J9"/>
  <c r="D9"/>
  <c r="J8"/>
  <c r="D8"/>
  <c r="J7"/>
  <c r="D7"/>
  <c r="J6"/>
  <c r="D6"/>
  <c r="N112" i="3" l="1"/>
  <c r="M112"/>
  <c r="L112"/>
  <c r="K112"/>
  <c r="J112"/>
  <c r="I112"/>
  <c r="H112"/>
  <c r="G112"/>
  <c r="F112"/>
  <c r="E112"/>
  <c r="D112"/>
  <c r="C112"/>
  <c r="N56"/>
  <c r="M56"/>
  <c r="L56"/>
  <c r="K56"/>
  <c r="J56"/>
  <c r="I56"/>
  <c r="H56"/>
  <c r="G56"/>
  <c r="F56"/>
  <c r="E56"/>
  <c r="D56"/>
  <c r="C56"/>
  <c r="N233"/>
  <c r="M233"/>
  <c r="D18" i="1" l="1"/>
  <c r="L233" i="3" l="1"/>
  <c r="E17" i="1" l="1"/>
  <c r="J33" i="2"/>
  <c r="C174" i="3"/>
  <c r="D233"/>
  <c r="M352"/>
  <c r="N352"/>
  <c r="K233"/>
  <c r="J233"/>
  <c r="I233"/>
  <c r="H233"/>
  <c r="G233"/>
  <c r="F233"/>
  <c r="E233"/>
  <c r="C233"/>
  <c r="N174"/>
  <c r="M174"/>
  <c r="L174"/>
  <c r="K174"/>
  <c r="J174"/>
  <c r="I174"/>
  <c r="H174"/>
  <c r="G174"/>
  <c r="F174"/>
  <c r="E174"/>
  <c r="D174"/>
  <c r="R27" i="1"/>
  <c r="R25"/>
  <c r="Q17"/>
  <c r="J17"/>
  <c r="Q16"/>
  <c r="J16"/>
  <c r="D21"/>
  <c r="Q15"/>
  <c r="J15"/>
  <c r="D15"/>
  <c r="Q14"/>
  <c r="J14"/>
  <c r="D14"/>
  <c r="Q13"/>
  <c r="J13"/>
  <c r="D13"/>
  <c r="Q12"/>
  <c r="J12"/>
  <c r="D12"/>
  <c r="Q11"/>
  <c r="J11"/>
  <c r="D11"/>
  <c r="Q10"/>
  <c r="J10"/>
  <c r="D10"/>
  <c r="Q9"/>
  <c r="J9"/>
  <c r="D9"/>
  <c r="Q8"/>
  <c r="J8"/>
  <c r="D8"/>
  <c r="Q7"/>
  <c r="J7"/>
  <c r="D7"/>
  <c r="Q6"/>
  <c r="J6"/>
  <c r="D6"/>
  <c r="J35" i="2"/>
  <c r="D35"/>
  <c r="J34"/>
  <c r="D34"/>
  <c r="D33"/>
  <c r="J32"/>
  <c r="D32"/>
  <c r="J31"/>
  <c r="D31"/>
  <c r="J30"/>
  <c r="D30"/>
  <c r="J29"/>
  <c r="D29"/>
  <c r="J28"/>
  <c r="D28"/>
  <c r="J27"/>
  <c r="D27"/>
  <c r="J26"/>
  <c r="D26"/>
  <c r="J25"/>
  <c r="D25"/>
  <c r="J24"/>
  <c r="D24"/>
  <c r="L352" i="3" l="1"/>
  <c r="K352"/>
  <c r="J352"/>
  <c r="I352"/>
  <c r="D50" i="2"/>
  <c r="H352" i="3"/>
  <c r="G352"/>
  <c r="F352"/>
  <c r="E352"/>
  <c r="D352" l="1"/>
  <c r="C352"/>
  <c r="N296"/>
  <c r="M296"/>
  <c r="L296"/>
  <c r="K296"/>
  <c r="J296"/>
  <c r="I296"/>
  <c r="H296"/>
  <c r="G296"/>
  <c r="F296"/>
  <c r="E296"/>
  <c r="D296"/>
  <c r="C296"/>
  <c r="D35" i="1" l="1"/>
  <c r="D42" i="2" l="1"/>
  <c r="J42"/>
  <c r="J53" l="1"/>
  <c r="D53"/>
  <c r="J52"/>
  <c r="D52"/>
  <c r="J51"/>
  <c r="D51"/>
  <c r="J50"/>
  <c r="J49"/>
  <c r="D49"/>
  <c r="J48"/>
  <c r="D48"/>
  <c r="J47"/>
  <c r="D47"/>
  <c r="J46"/>
  <c r="D46"/>
  <c r="J45"/>
  <c r="D45"/>
  <c r="J44"/>
  <c r="D44"/>
  <c r="J43"/>
  <c r="D43"/>
  <c r="R49" i="1"/>
  <c r="K49"/>
  <c r="E49"/>
  <c r="R47"/>
  <c r="K47"/>
  <c r="E47"/>
  <c r="Q45"/>
  <c r="J45"/>
  <c r="D45"/>
  <c r="Q44"/>
  <c r="J44"/>
  <c r="D44"/>
  <c r="Q43"/>
  <c r="J43"/>
  <c r="D43"/>
  <c r="Q42"/>
  <c r="J42"/>
  <c r="D42"/>
  <c r="Q41"/>
  <c r="J41"/>
  <c r="D41"/>
  <c r="Q40"/>
  <c r="J40"/>
  <c r="D40"/>
  <c r="Q39"/>
  <c r="J39"/>
  <c r="D39"/>
  <c r="Q38"/>
  <c r="J38"/>
  <c r="D38"/>
  <c r="Q37"/>
  <c r="J37"/>
  <c r="D37"/>
  <c r="Q36"/>
  <c r="J36"/>
  <c r="D36"/>
  <c r="Q35"/>
  <c r="J35"/>
  <c r="Q34"/>
  <c r="J34"/>
  <c r="D34"/>
  <c r="M430" i="3" l="1"/>
  <c r="I430" l="1"/>
  <c r="H430"/>
  <c r="F391" l="1"/>
  <c r="E391"/>
  <c r="D391"/>
  <c r="C391"/>
  <c r="B391"/>
  <c r="B430" l="1"/>
  <c r="L430"/>
  <c r="K430"/>
  <c r="J430"/>
  <c r="G430"/>
  <c r="F430"/>
  <c r="E430"/>
  <c r="D430"/>
  <c r="C430"/>
  <c r="L391" l="1"/>
  <c r="D66" i="2" l="1"/>
  <c r="E71" i="1" l="1"/>
  <c r="E69"/>
  <c r="M391" i="3" l="1"/>
  <c r="K391"/>
  <c r="J391"/>
  <c r="I391"/>
  <c r="H391"/>
  <c r="R137" i="1"/>
  <c r="K137"/>
  <c r="E137"/>
  <c r="R135"/>
  <c r="K135"/>
  <c r="E135"/>
  <c r="Q133"/>
  <c r="J133"/>
  <c r="D133"/>
  <c r="Q132"/>
  <c r="J132"/>
  <c r="D132"/>
  <c r="Q131"/>
  <c r="J131"/>
  <c r="D131"/>
  <c r="Q130"/>
  <c r="J130"/>
  <c r="D130"/>
  <c r="Q129"/>
  <c r="J129"/>
  <c r="D129"/>
  <c r="Q128"/>
  <c r="J128"/>
  <c r="D128"/>
  <c r="Q127"/>
  <c r="J127"/>
  <c r="D127"/>
  <c r="Q126"/>
  <c r="J126"/>
  <c r="D126"/>
  <c r="Q125"/>
  <c r="J125"/>
  <c r="D125"/>
  <c r="Q124"/>
  <c r="J124"/>
  <c r="D124"/>
  <c r="Q123"/>
  <c r="J123"/>
  <c r="D123"/>
  <c r="Q122"/>
  <c r="J122"/>
  <c r="D122"/>
  <c r="R115"/>
  <c r="K115"/>
  <c r="E115"/>
  <c r="R113"/>
  <c r="K113"/>
  <c r="E113"/>
  <c r="Q111"/>
  <c r="J111"/>
  <c r="D111"/>
  <c r="Q110"/>
  <c r="J110"/>
  <c r="D110"/>
  <c r="Q109"/>
  <c r="J109"/>
  <c r="D109"/>
  <c r="Q108"/>
  <c r="J108"/>
  <c r="D108"/>
  <c r="Q107"/>
  <c r="J107"/>
  <c r="D107"/>
  <c r="Q106"/>
  <c r="J106"/>
  <c r="D106"/>
  <c r="Q105"/>
  <c r="J105"/>
  <c r="D105"/>
  <c r="Q104"/>
  <c r="J104"/>
  <c r="D104"/>
  <c r="Q103"/>
  <c r="J103"/>
  <c r="D103"/>
  <c r="Q102"/>
  <c r="J102"/>
  <c r="D102"/>
  <c r="Q101"/>
  <c r="J101"/>
  <c r="D101"/>
  <c r="Q100"/>
  <c r="J100"/>
  <c r="D100"/>
  <c r="R93"/>
  <c r="K93"/>
  <c r="E93"/>
  <c r="R91"/>
  <c r="K91"/>
  <c r="E91"/>
  <c r="Q89"/>
  <c r="J89"/>
  <c r="D89"/>
  <c r="Q88"/>
  <c r="J88"/>
  <c r="D88"/>
  <c r="Q87"/>
  <c r="J87"/>
  <c r="D87"/>
  <c r="Q86"/>
  <c r="J86"/>
  <c r="D86"/>
  <c r="Q85"/>
  <c r="J85"/>
  <c r="D85"/>
  <c r="Q84"/>
  <c r="J84"/>
  <c r="D84"/>
  <c r="Q83"/>
  <c r="J83"/>
  <c r="D83"/>
  <c r="Q82"/>
  <c r="J82"/>
  <c r="D82"/>
  <c r="Q81"/>
  <c r="J81"/>
  <c r="D81"/>
  <c r="Q80"/>
  <c r="J80"/>
  <c r="D80"/>
  <c r="Q79"/>
  <c r="J79"/>
  <c r="D79"/>
  <c r="Q78"/>
  <c r="J78"/>
  <c r="D78"/>
  <c r="R71"/>
  <c r="K71"/>
  <c r="R69"/>
  <c r="K69"/>
  <c r="Q67"/>
  <c r="J67"/>
  <c r="D67"/>
  <c r="Q66"/>
  <c r="J66"/>
  <c r="D66"/>
  <c r="Q65"/>
  <c r="J65"/>
  <c r="D65"/>
  <c r="Q64"/>
  <c r="J64"/>
  <c r="D64"/>
  <c r="Q63"/>
  <c r="J63"/>
  <c r="D63"/>
  <c r="Q62"/>
  <c r="J62"/>
  <c r="D62"/>
  <c r="Q61"/>
  <c r="J61"/>
  <c r="D61"/>
  <c r="Q60"/>
  <c r="J60"/>
  <c r="D60"/>
  <c r="Q59"/>
  <c r="J59"/>
  <c r="D59"/>
  <c r="Q58"/>
  <c r="J58"/>
  <c r="D58"/>
  <c r="Q57"/>
  <c r="J57"/>
  <c r="D57"/>
  <c r="Q56"/>
  <c r="J56"/>
  <c r="D56"/>
  <c r="J88" i="2"/>
  <c r="D88"/>
  <c r="J87"/>
  <c r="D87"/>
  <c r="J86"/>
  <c r="D86"/>
  <c r="J85"/>
  <c r="D85"/>
  <c r="J84"/>
  <c r="D84"/>
  <c r="J83"/>
  <c r="D83"/>
  <c r="J82"/>
  <c r="D82"/>
  <c r="J81"/>
  <c r="D81"/>
  <c r="J80"/>
  <c r="D80"/>
  <c r="J79"/>
  <c r="D79"/>
  <c r="J78"/>
  <c r="D78"/>
  <c r="J71"/>
  <c r="D71"/>
  <c r="J70"/>
  <c r="D70"/>
  <c r="J69"/>
  <c r="D69"/>
  <c r="J68"/>
  <c r="D68"/>
  <c r="J67"/>
  <c r="D67"/>
  <c r="J66"/>
  <c r="J65"/>
  <c r="D65"/>
  <c r="J64"/>
  <c r="D64"/>
  <c r="J63"/>
  <c r="D63"/>
  <c r="J62"/>
  <c r="D62"/>
  <c r="J61"/>
  <c r="D61"/>
  <c r="J60"/>
  <c r="D60"/>
  <c r="G391" i="3" l="1"/>
  <c r="M508" l="1"/>
  <c r="L508"/>
  <c r="K508"/>
  <c r="J508"/>
  <c r="I508"/>
  <c r="H508"/>
  <c r="G508"/>
  <c r="F508"/>
  <c r="E508"/>
  <c r="D508"/>
  <c r="C508"/>
  <c r="B508"/>
  <c r="M467"/>
  <c r="L467"/>
  <c r="K467"/>
  <c r="J467"/>
  <c r="I467"/>
  <c r="H467"/>
  <c r="G467"/>
  <c r="F467"/>
  <c r="E467"/>
  <c r="D467"/>
  <c r="C467"/>
  <c r="B467"/>
</calcChain>
</file>

<file path=xl/sharedStrings.xml><?xml version="1.0" encoding="utf-8"?>
<sst xmlns="http://schemas.openxmlformats.org/spreadsheetml/2006/main" count="1332" uniqueCount="172">
  <si>
    <t>M E R A L C O</t>
  </si>
  <si>
    <t>Period Covered</t>
  </si>
  <si>
    <t>Cons.</t>
  </si>
  <si>
    <t>From</t>
  </si>
  <si>
    <t>To</t>
  </si>
  <si>
    <t>Amount</t>
  </si>
  <si>
    <t>Cu. M.</t>
  </si>
  <si>
    <t>KOLIN PHILIPPINES INT'L., INC.</t>
  </si>
  <si>
    <t>1854-C Sta. Rita St., Guadalupe Nuevo, Makati City</t>
  </si>
  <si>
    <t xml:space="preserve">Vehicle  </t>
  </si>
  <si>
    <t>Jan</t>
  </si>
  <si>
    <t>Feb</t>
  </si>
  <si>
    <t>Mar</t>
  </si>
  <si>
    <t>Apr</t>
  </si>
  <si>
    <t>May</t>
  </si>
  <si>
    <t>June</t>
  </si>
  <si>
    <t>Liters</t>
  </si>
  <si>
    <t>Toyota Innova ZKU-847</t>
  </si>
  <si>
    <t>Toyota Avanza ABD-9363</t>
  </si>
  <si>
    <t>July</t>
  </si>
  <si>
    <t>Aug</t>
  </si>
  <si>
    <t>Sept</t>
  </si>
  <si>
    <t>Oct</t>
  </si>
  <si>
    <t>Nov</t>
  </si>
  <si>
    <t>Dec</t>
  </si>
  <si>
    <t>Toyota Fortuner WOJ-965</t>
  </si>
  <si>
    <t>Toyota Vios ABD-9399</t>
  </si>
  <si>
    <t>Toyota Vios VAA-9665</t>
  </si>
  <si>
    <t>Honda City NBF-2849</t>
  </si>
  <si>
    <t>Toyota Vios ABD-9390</t>
  </si>
  <si>
    <t>Honda City NEQ-7255</t>
  </si>
  <si>
    <t>Toyota Avanza NMI-575</t>
  </si>
  <si>
    <t>Toyota Avanza NDN-2754</t>
  </si>
  <si>
    <t>Vehicle Monthly Gas Consumption (Fleet Card) 2 0 2 3</t>
  </si>
  <si>
    <t>OMF</t>
  </si>
  <si>
    <t>EMF</t>
  </si>
  <si>
    <t>CKS</t>
  </si>
  <si>
    <t>RCR</t>
  </si>
  <si>
    <t>FDF</t>
  </si>
  <si>
    <t>Toyota RAV4 NGJ-9254</t>
  </si>
  <si>
    <t>Norberto Julve Jr.</t>
  </si>
  <si>
    <t>Wilhelm Albaladejo</t>
  </si>
  <si>
    <t>Mamerta F. Tagle</t>
  </si>
  <si>
    <t>Alvin De Rivera</t>
  </si>
  <si>
    <t>Honda Odyssey NAY-9982</t>
  </si>
  <si>
    <t>Gerald Garcia</t>
  </si>
  <si>
    <t>Mits Canter NDT-3148</t>
  </si>
  <si>
    <t>Mits L-300 FB NCE-6002</t>
  </si>
  <si>
    <t>Mits Adventure ECR-4594</t>
  </si>
  <si>
    <t>Isuzu Traviz  NGS-1819</t>
  </si>
  <si>
    <t>Honda City E3E295/ NEQ-7255</t>
  </si>
  <si>
    <t>Gilbert Cajes</t>
  </si>
  <si>
    <t>Richell Hicban</t>
  </si>
  <si>
    <t>Honda City E3L239/ NID-7213</t>
  </si>
  <si>
    <t>Honda City E3L230/ NID-3840</t>
  </si>
  <si>
    <t>Honda City E3O175</t>
  </si>
  <si>
    <t>Honda City E3O634</t>
  </si>
  <si>
    <t>Vehicle Monthly Gas Consumption (Fleet Card) 2 0 2 2</t>
  </si>
  <si>
    <t>Thaddeus George Roman</t>
  </si>
  <si>
    <t>Toyota Avanza ZKL-143</t>
  </si>
  <si>
    <t>Mits Adventure NDX-5103</t>
  </si>
  <si>
    <t>Magnolia Pantoja</t>
  </si>
  <si>
    <t>9.79.12</t>
  </si>
  <si>
    <t>12.70.78</t>
  </si>
  <si>
    <t>Toyota Altis POY-860</t>
  </si>
  <si>
    <t>Honda City E3O175/ NIF-4279</t>
  </si>
  <si>
    <t>Honda City E3O634/ NIF-4280</t>
  </si>
  <si>
    <t>MANILA WATER</t>
  </si>
  <si>
    <t>Water Consumption (Head Office)  2 0 2 3</t>
  </si>
  <si>
    <t>Water Consumption (Mactan Office)  2 0 2 3</t>
  </si>
  <si>
    <t>Price/</t>
  </si>
  <si>
    <t>Water Consumption (Head Office)  2 0 2 2</t>
  </si>
  <si>
    <t>Water Consumption (Mactan Office)  2 0 2 2</t>
  </si>
  <si>
    <t>Electric Consumption (Head Office)  2 0 2 3</t>
  </si>
  <si>
    <t>Electric Consumption (Mactan)  2 0 2 3</t>
  </si>
  <si>
    <t>Electric Consumption (Cavite Plant)  2 0 2 3</t>
  </si>
  <si>
    <t>Kw/ H</t>
  </si>
  <si>
    <t>TOTAL :</t>
  </si>
  <si>
    <t>(Amount)</t>
  </si>
  <si>
    <t>(Kw/ H)</t>
  </si>
  <si>
    <t>Electric Consumption (Head Office)  2 0 2 2</t>
  </si>
  <si>
    <t>Electric Consumption (Mactan)  2 0 2 2</t>
  </si>
  <si>
    <t>Electric Consumption (Cavite Plant)  2 0 2 2</t>
  </si>
  <si>
    <t>Electric Consumption (Head Office)  2 0 2 1</t>
  </si>
  <si>
    <t>Electric Consumption (Mactan)  2 0 2 1</t>
  </si>
  <si>
    <t>Electric Consumption (Cavite Plant)  2 0 2 1</t>
  </si>
  <si>
    <t>Electric Consumption (Head Office)  2 0 2 0</t>
  </si>
  <si>
    <t>Electric Consumption (Mactan)  2 0 2 0</t>
  </si>
  <si>
    <t>Electric Consumption (Cavite Plant)  2 0 2 0</t>
  </si>
  <si>
    <t>Isuzu Traviz NIL-7172</t>
  </si>
  <si>
    <t>Bryan Atienza</t>
  </si>
  <si>
    <t>Mart Nathaniel Flores</t>
  </si>
  <si>
    <t>Jorge Resley Mauricio</t>
  </si>
  <si>
    <t>Mits L-300 FB NDH-8088</t>
  </si>
  <si>
    <t>Vehicle Monthly Gas Consumption (Fleet Card) 2 0 2 4</t>
  </si>
  <si>
    <t>Honda City NID-3840</t>
  </si>
  <si>
    <t>Mits L-300 FB NFQ-2117</t>
  </si>
  <si>
    <t>Mits L-300 FB NGM-6419</t>
  </si>
  <si>
    <t>Mits L-300 FB AJA-1261</t>
  </si>
  <si>
    <t>Honda City NIF-4280</t>
  </si>
  <si>
    <t>Isuzu Traviz NIE-6431</t>
  </si>
  <si>
    <t>Mits L-300 FB NCE-6004</t>
  </si>
  <si>
    <t>Honda City NID-7213</t>
  </si>
  <si>
    <t>Honda City NIF-4279</t>
  </si>
  <si>
    <t>Mits L-300 FB NCE-6003</t>
  </si>
  <si>
    <t>Electric Consumption (Head Office)  2 0 2 4</t>
  </si>
  <si>
    <t>Electric Consumption (Mactan)  2 0 2 4</t>
  </si>
  <si>
    <t>Electric Consumption (Cavite Plant)  2 0 2 4</t>
  </si>
  <si>
    <t>Water Consumption (Head Office)  2 0 2 4</t>
  </si>
  <si>
    <t>Water Consumption (Mactan Office)  2 0 2 4</t>
  </si>
  <si>
    <t>Isuzu Traviz D3Y305/ NFF-6879</t>
  </si>
  <si>
    <t>Repaired</t>
  </si>
  <si>
    <t>Units</t>
  </si>
  <si>
    <t>Suzuki Carry NGP-7585</t>
  </si>
  <si>
    <t>Suzuki APV NAM-3410</t>
  </si>
  <si>
    <t>Suzuki APV NAM-3411</t>
  </si>
  <si>
    <t>Suzuki APV NAX-7491</t>
  </si>
  <si>
    <t>Suzuki APV NAZ-8396</t>
  </si>
  <si>
    <t>Suzuki APV NAZ-8397</t>
  </si>
  <si>
    <t>Suzuki Motorcycle (R. Javinal)</t>
  </si>
  <si>
    <t>Honda Motorcycle (J. Dadios)</t>
  </si>
  <si>
    <t>Yamaha Motorcycle 939QTL</t>
  </si>
  <si>
    <t>Honda Motorcycle NG82509</t>
  </si>
  <si>
    <t>Honda City JE679A</t>
  </si>
  <si>
    <t>Suzuki APV NAX-7448</t>
  </si>
  <si>
    <t>SOLD</t>
  </si>
  <si>
    <t>Honda City BQ816A/ NIU-4941</t>
  </si>
  <si>
    <t>Honda City E4F197/ NIU-4939</t>
  </si>
  <si>
    <t>SOLD (INSURANCE TOTAL LOSS)</t>
  </si>
  <si>
    <t>Honda City E4F197</t>
  </si>
  <si>
    <t>Honda City NKC-6647</t>
  </si>
  <si>
    <t>Location</t>
  </si>
  <si>
    <t>Makati H.O.</t>
  </si>
  <si>
    <t>Cavite Plant</t>
  </si>
  <si>
    <t>Camsur</t>
  </si>
  <si>
    <t>Bacolod</t>
  </si>
  <si>
    <t>CDO</t>
  </si>
  <si>
    <t>Cebu</t>
  </si>
  <si>
    <t>Dagupan</t>
  </si>
  <si>
    <t>Davao</t>
  </si>
  <si>
    <t>Iloilo</t>
  </si>
  <si>
    <t>Pampanga</t>
  </si>
  <si>
    <t>Honda City NIU-4939</t>
  </si>
  <si>
    <t>Toyota Innova Zenix DBQ-2920</t>
  </si>
  <si>
    <t>Water Consumption (Head Office)  2 0 2 5</t>
  </si>
  <si>
    <t>Water Consumption (Mactan Office)  2 0 2 5</t>
  </si>
  <si>
    <t>Electric Consumption (Head Office)  2 0 2 5</t>
  </si>
  <si>
    <t>Electric Consumption (Mactan)  2 0 2 5</t>
  </si>
  <si>
    <t>Electric Consumption (Cavite Plant)  2 0 2 5</t>
  </si>
  <si>
    <t>Vehicle Monthly Gas Consumption (Fleet Card) 2 0 2 5</t>
  </si>
  <si>
    <t>Honda Motorcycle N483BI</t>
  </si>
  <si>
    <t>Feb 11, 2025</t>
  </si>
  <si>
    <t>Mar 10, 2025</t>
  </si>
  <si>
    <t>Toyota Vios YQ324A/ LAO-9731</t>
  </si>
  <si>
    <t>Toyota Super Grandia DBT-5989</t>
  </si>
  <si>
    <t>FOR SALE</t>
  </si>
  <si>
    <t>Transferred to Head Office from Camsur - G. Castañeda (Resigned)</t>
  </si>
  <si>
    <t>Honda Motorcycle N736KL</t>
  </si>
  <si>
    <t>Cancelled Fleet Card 6/2/2025</t>
  </si>
  <si>
    <t xml:space="preserve">Additional Bill Deposit - 29,569.22     </t>
  </si>
  <si>
    <t>Honda Motorcycle 198UFQ</t>
  </si>
  <si>
    <t>Suzuki Motorcycle Q1769P</t>
  </si>
  <si>
    <t>Installment for 12 months (2,464.10/ month - 2/12)</t>
  </si>
  <si>
    <t>Installment for 12 months (2,464.10/ month - 1/12)</t>
  </si>
  <si>
    <t>Vehicle Monthly Gas Consumption (Fleet Card) 2 0 2 6</t>
  </si>
  <si>
    <t>Kenneth Zamora</t>
  </si>
  <si>
    <t>Installment for 12 months (2,464.10/ month - 3/12)</t>
  </si>
  <si>
    <t>Suzuki Motorcycle D4005H</t>
  </si>
  <si>
    <t>Water Consumption (Mactan Office)  2 0 2 6</t>
  </si>
  <si>
    <t>Water Consumption (Head Office)  2 0 2 6</t>
  </si>
  <si>
    <t>gas</t>
  </si>
  <si>
    <t>diesel</t>
  </si>
</sst>
</file>

<file path=xl/styles.xml><?xml version="1.0" encoding="utf-8"?>
<styleSheet xmlns="http://schemas.openxmlformats.org/spreadsheetml/2006/main">
  <numFmts count="11">
    <numFmt numFmtId="164" formatCode="_-* #,##0.00_-;\-* #,##0.00_-;_-* &quot;-&quot;??_-;_-@_-"/>
    <numFmt numFmtId="165" formatCode="#,##0.00\ ;&quot; (&quot;#,##0.00\);&quot; -&quot;#\ ;@\ "/>
    <numFmt numFmtId="166" formatCode="mmmm\ d&quot;, &quot;yyyy;@"/>
    <numFmt numFmtId="167" formatCode="mmm\ d&quot;, &quot;yyyy"/>
    <numFmt numFmtId="168" formatCode="#,##0.00&quot; &quot;;&quot; (&quot;#,##0.00&quot;)&quot;;&quot; -&quot;#&quot; &quot;;@&quot; &quot;"/>
    <numFmt numFmtId="169" formatCode="#,###"/>
    <numFmt numFmtId="170" formatCode="dd\-mmm\-yy;@"/>
    <numFmt numFmtId="171" formatCode="&quot; &quot;#,##0.00&quot; &quot;;&quot; (&quot;#,##0.00&quot;)&quot;;&quot; -&quot;00&quot; &quot;;&quot; &quot;@&quot; &quot;"/>
    <numFmt numFmtId="172" formatCode="&quot; &quot;#,##0.00&quot; &quot;;&quot;-&quot;#,##0.00&quot; &quot;;&quot; -&quot;00&quot; &quot;;&quot; &quot;@&quot; &quot;"/>
    <numFmt numFmtId="173" formatCode="[$$-409]#,##0.00;[Red]&quot;-&quot;[$$-409]#,##0.00"/>
    <numFmt numFmtId="174" formatCode="_(* #,##0.00_);_(* \(#,##0.00\);_(* \-??_);_(@_)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5"/>
      <color rgb="FFFF0000"/>
      <name val="Arial"/>
      <family val="2"/>
    </font>
    <font>
      <sz val="18"/>
      <color indexed="12"/>
      <name val="Arial"/>
      <family val="2"/>
    </font>
    <font>
      <sz val="15"/>
      <color indexed="12"/>
      <name val="Arial"/>
      <family val="2"/>
    </font>
    <font>
      <sz val="11"/>
      <name val="Arial"/>
      <family val="2"/>
    </font>
    <font>
      <sz val="11"/>
      <color rgb="FF000000"/>
      <name val="Arial1"/>
    </font>
    <font>
      <sz val="11"/>
      <color theme="1"/>
      <name val="Arial"/>
      <family val="2"/>
    </font>
    <font>
      <sz val="15"/>
      <color rgb="FF000000"/>
      <name val="Arial1"/>
    </font>
    <font>
      <sz val="10"/>
      <color rgb="FF000000"/>
      <name val="Tahoma"/>
      <family val="2"/>
    </font>
    <font>
      <b/>
      <sz val="12"/>
      <color rgb="FF0000FF"/>
      <name val="Tw Cen MT"/>
      <family val="2"/>
    </font>
    <font>
      <b/>
      <sz val="9"/>
      <color rgb="FF0000FF"/>
      <name val="Tahoma"/>
      <family val="2"/>
    </font>
    <font>
      <b/>
      <sz val="10"/>
      <color rgb="FFFF0000"/>
      <name val="Tahoma"/>
      <family val="2"/>
    </font>
    <font>
      <sz val="9"/>
      <color rgb="FF000000"/>
      <name val="Arial1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4472C4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6"/>
      <color rgb="FF000000"/>
      <name val="Arial1"/>
    </font>
    <font>
      <b/>
      <sz val="14"/>
      <color rgb="FFFF0000"/>
      <name val="Arial"/>
      <family val="2"/>
    </font>
    <font>
      <b/>
      <sz val="14"/>
      <color rgb="FFFF0000"/>
      <name val="Arial1"/>
    </font>
    <font>
      <sz val="10"/>
      <color theme="1"/>
      <name val="Arial"/>
      <family val="2"/>
    </font>
    <font>
      <sz val="11"/>
      <color theme="1"/>
      <name val="Arial1"/>
    </font>
    <font>
      <sz val="12"/>
      <color theme="1"/>
      <name val="Arial1"/>
    </font>
    <font>
      <b/>
      <sz val="15"/>
      <color rgb="FF000000"/>
      <name val="Arial1"/>
    </font>
    <font>
      <b/>
      <sz val="14"/>
      <color theme="1"/>
      <name val="Arial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b/>
      <i/>
      <u/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1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2"/>
      <color rgb="FF000000"/>
      <name val="Arial1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sz val="9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11"/>
      <color rgb="FFFF0000"/>
      <name val="Arial1"/>
    </font>
    <font>
      <b/>
      <sz val="1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8F6FA"/>
        <bgColor indexed="41"/>
      </patternFill>
    </fill>
    <fill>
      <patternFill patternType="solid">
        <fgColor rgb="FFCCFFFF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0">
    <xf numFmtId="0" fontId="0" fillId="0" borderId="0"/>
    <xf numFmtId="0" fontId="16" fillId="0" borderId="0" applyNumberFormat="0" applyBorder="0" applyProtection="0"/>
    <xf numFmtId="171" fontId="38" fillId="0" borderId="0" applyFont="0" applyFill="0" applyBorder="0" applyAlignment="0" applyProtection="0"/>
    <xf numFmtId="0" fontId="38" fillId="0" borderId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0" fontId="39" fillId="0" borderId="0" applyNumberFormat="0" applyBorder="0" applyProtection="0">
      <alignment horizontal="center"/>
    </xf>
    <xf numFmtId="0" fontId="39" fillId="0" borderId="0" applyNumberFormat="0" applyBorder="0" applyProtection="0">
      <alignment horizontal="center" textRotation="90"/>
    </xf>
    <xf numFmtId="0" fontId="40" fillId="0" borderId="0" applyNumberFormat="0" applyBorder="0" applyProtection="0"/>
    <xf numFmtId="0" fontId="40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16" fillId="0" borderId="0" applyNumberFormat="0" applyBorder="0" applyProtection="0"/>
    <xf numFmtId="0" fontId="41" fillId="0" borderId="0" applyNumberFormat="0" applyBorder="0" applyProtection="0"/>
    <xf numFmtId="173" fontId="41" fillId="0" borderId="0" applyBorder="0" applyProtection="0"/>
    <xf numFmtId="172" fontId="38" fillId="0" borderId="0" applyFont="0" applyFill="0" applyBorder="0" applyAlignment="0" applyProtection="0"/>
    <xf numFmtId="172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8" fillId="0" borderId="0" applyFont="0" applyFill="0" applyBorder="0" applyAlignment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40" fillId="0" borderId="0" applyNumberFormat="0" applyBorder="0" applyProtection="0"/>
    <xf numFmtId="0" fontId="38" fillId="0" borderId="0" applyNumberFormat="0" applyFont="0" applyBorder="0" applyProtection="0"/>
    <xf numFmtId="0" fontId="16" fillId="0" borderId="0" applyNumberFormat="0" applyBorder="0" applyProtection="0"/>
    <xf numFmtId="0" fontId="44" fillId="0" borderId="0"/>
    <xf numFmtId="165" fontId="44" fillId="0" borderId="0" applyFill="0" applyBorder="0" applyAlignment="0" applyProtection="0"/>
    <xf numFmtId="9" fontId="44" fillId="0" borderId="0" applyFill="0" applyBorder="0" applyAlignment="0" applyProtection="0"/>
    <xf numFmtId="0" fontId="45" fillId="0" borderId="1" applyNumberFormat="0" applyFill="0" applyProtection="0"/>
    <xf numFmtId="174" fontId="44" fillId="0" borderId="0" applyFill="0" applyBorder="0" applyAlignment="0" applyProtection="0"/>
    <xf numFmtId="164" fontId="4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4" fillId="0" borderId="0"/>
    <xf numFmtId="0" fontId="1" fillId="0" borderId="0"/>
  </cellStyleXfs>
  <cellXfs count="267">
    <xf numFmtId="0" fontId="0" fillId="0" borderId="0" xfId="0"/>
    <xf numFmtId="0" fontId="4" fillId="0" borderId="0" xfId="0" applyFont="1" applyAlignment="1">
      <alignment horizontal="center" vertical="center"/>
    </xf>
    <xf numFmtId="168" fontId="7" fillId="0" borderId="4" xfId="0" applyNumberFormat="1" applyFont="1" applyBorder="1" applyAlignment="1">
      <alignment horizontal="center" vertical="center"/>
    </xf>
    <xf numFmtId="169" fontId="8" fillId="0" borderId="4" xfId="0" applyNumberFormat="1" applyFont="1" applyBorder="1" applyAlignment="1">
      <alignment horizontal="center" vertical="center"/>
    </xf>
    <xf numFmtId="168" fontId="8" fillId="0" borderId="4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168" fontId="7" fillId="0" borderId="6" xfId="0" applyNumberFormat="1" applyFont="1" applyBorder="1" applyAlignment="1">
      <alignment horizontal="center" vertical="center"/>
    </xf>
    <xf numFmtId="169" fontId="8" fillId="0" borderId="6" xfId="0" applyNumberFormat="1" applyFont="1" applyBorder="1" applyAlignment="1">
      <alignment horizontal="center" vertical="center"/>
    </xf>
    <xf numFmtId="168" fontId="7" fillId="0" borderId="3" xfId="0" applyNumberFormat="1" applyFont="1" applyBorder="1" applyAlignment="1">
      <alignment horizontal="center" vertical="center"/>
    </xf>
    <xf numFmtId="169" fontId="8" fillId="0" borderId="3" xfId="0" applyNumberFormat="1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4" fontId="17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center"/>
    </xf>
    <xf numFmtId="0" fontId="14" fillId="2" borderId="12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/>
    </xf>
    <xf numFmtId="0" fontId="20" fillId="0" borderId="0" xfId="0" applyFont="1"/>
    <xf numFmtId="0" fontId="22" fillId="0" borderId="0" xfId="0" applyFont="1"/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/>
    </xf>
    <xf numFmtId="0" fontId="23" fillId="0" borderId="0" xfId="0" applyFont="1"/>
    <xf numFmtId="0" fontId="8" fillId="3" borderId="2" xfId="0" applyFont="1" applyFill="1" applyBorder="1" applyAlignment="1">
      <alignment horizontal="center" vertical="center"/>
    </xf>
    <xf numFmtId="166" fontId="8" fillId="3" borderId="14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166" fontId="8" fillId="3" borderId="7" xfId="0" applyNumberFormat="1" applyFont="1" applyFill="1" applyBorder="1" applyAlignment="1">
      <alignment horizontal="center"/>
    </xf>
    <xf numFmtId="166" fontId="8" fillId="3" borderId="2" xfId="0" applyNumberFormat="1" applyFont="1" applyFill="1" applyBorder="1" applyAlignment="1">
      <alignment horizontal="center"/>
    </xf>
    <xf numFmtId="169" fontId="8" fillId="0" borderId="7" xfId="0" applyNumberFormat="1" applyFont="1" applyBorder="1" applyAlignment="1">
      <alignment horizontal="center" vertical="center"/>
    </xf>
    <xf numFmtId="2" fontId="24" fillId="0" borderId="8" xfId="0" applyNumberFormat="1" applyFont="1" applyBorder="1" applyAlignment="1" applyProtection="1">
      <alignment horizontal="center" vertical="center"/>
      <protection locked="0"/>
    </xf>
    <xf numFmtId="168" fontId="7" fillId="0" borderId="7" xfId="0" applyNumberFormat="1" applyFont="1" applyBorder="1" applyAlignment="1">
      <alignment horizontal="center" vertical="center"/>
    </xf>
    <xf numFmtId="2" fontId="24" fillId="0" borderId="4" xfId="0" applyNumberFormat="1" applyFont="1" applyBorder="1" applyAlignment="1" applyProtection="1">
      <alignment horizontal="center" vertical="center"/>
      <protection locked="0"/>
    </xf>
    <xf numFmtId="165" fontId="6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5" fillId="4" borderId="6" xfId="0" applyFont="1" applyFill="1" applyBorder="1" applyAlignment="1">
      <alignment horizontal="center" vertical="center"/>
    </xf>
    <xf numFmtId="170" fontId="25" fillId="4" borderId="4" xfId="0" applyNumberFormat="1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5" fontId="6" fillId="0" borderId="4" xfId="1" applyNumberFormat="1" applyFont="1" applyBorder="1" applyAlignment="1">
      <alignment horizontal="center" vertical="center"/>
    </xf>
    <xf numFmtId="3" fontId="24" fillId="0" borderId="4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169" fontId="8" fillId="0" borderId="12" xfId="0" applyNumberFormat="1" applyFont="1" applyBorder="1" applyAlignment="1">
      <alignment horizontal="center" vertical="center"/>
    </xf>
    <xf numFmtId="167" fontId="6" fillId="0" borderId="17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167" fontId="6" fillId="0" borderId="0" xfId="0" applyNumberFormat="1" applyFont="1" applyAlignment="1">
      <alignment horizontal="left"/>
    </xf>
    <xf numFmtId="169" fontId="8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2" fontId="24" fillId="0" borderId="6" xfId="0" applyNumberFormat="1" applyFont="1" applyBorder="1" applyAlignment="1" applyProtection="1">
      <alignment horizontal="center" vertical="center"/>
      <protection locked="0"/>
    </xf>
    <xf numFmtId="2" fontId="24" fillId="0" borderId="3" xfId="0" applyNumberFormat="1" applyFont="1" applyBorder="1" applyAlignment="1" applyProtection="1">
      <alignment horizontal="center" vertical="center"/>
      <protection locked="0"/>
    </xf>
    <xf numFmtId="4" fontId="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67" fontId="8" fillId="0" borderId="15" xfId="0" applyNumberFormat="1" applyFont="1" applyBorder="1" applyAlignment="1">
      <alignment horizontal="left" vertical="center"/>
    </xf>
    <xf numFmtId="167" fontId="24" fillId="0" borderId="16" xfId="0" applyNumberFormat="1" applyFont="1" applyBorder="1" applyAlignment="1">
      <alignment horizontal="left" vertical="center"/>
    </xf>
    <xf numFmtId="167" fontId="24" fillId="0" borderId="15" xfId="0" applyNumberFormat="1" applyFont="1" applyBorder="1" applyAlignment="1">
      <alignment horizontal="left" vertical="center"/>
    </xf>
    <xf numFmtId="167" fontId="24" fillId="0" borderId="18" xfId="0" applyNumberFormat="1" applyFont="1" applyBorder="1" applyAlignment="1">
      <alignment horizontal="left" vertical="center"/>
    </xf>
    <xf numFmtId="167" fontId="24" fillId="0" borderId="19" xfId="0" applyNumberFormat="1" applyFont="1" applyBorder="1" applyAlignment="1">
      <alignment horizontal="left" vertical="center"/>
    </xf>
    <xf numFmtId="167" fontId="24" fillId="0" borderId="10" xfId="0" applyNumberFormat="1" applyFont="1" applyBorder="1" applyAlignment="1">
      <alignment horizontal="left" vertical="center"/>
    </xf>
    <xf numFmtId="167" fontId="24" fillId="0" borderId="12" xfId="0" applyNumberFormat="1" applyFont="1" applyBorder="1" applyAlignment="1">
      <alignment horizontal="left" vertical="center"/>
    </xf>
    <xf numFmtId="167" fontId="8" fillId="0" borderId="10" xfId="0" applyNumberFormat="1" applyFont="1" applyBorder="1" applyAlignment="1">
      <alignment horizontal="left" vertical="center"/>
    </xf>
    <xf numFmtId="167" fontId="8" fillId="0" borderId="20" xfId="0" applyNumberFormat="1" applyFont="1" applyBorder="1" applyAlignment="1">
      <alignment horizontal="left" vertical="center"/>
    </xf>
    <xf numFmtId="167" fontId="24" fillId="0" borderId="21" xfId="0" applyNumberFormat="1" applyFont="1" applyBorder="1" applyAlignment="1">
      <alignment horizontal="left" vertical="center"/>
    </xf>
    <xf numFmtId="167" fontId="24" fillId="0" borderId="3" xfId="0" applyNumberFormat="1" applyFont="1" applyBorder="1" applyAlignment="1">
      <alignment horizontal="left" vertical="center"/>
    </xf>
    <xf numFmtId="0" fontId="29" fillId="0" borderId="0" xfId="0" applyFont="1"/>
    <xf numFmtId="0" fontId="30" fillId="0" borderId="0" xfId="0" applyFont="1" applyAlignment="1">
      <alignment horizontal="center"/>
    </xf>
    <xf numFmtId="4" fontId="31" fillId="0" borderId="0" xfId="0" applyNumberFormat="1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left"/>
    </xf>
    <xf numFmtId="0" fontId="30" fillId="0" borderId="0" xfId="0" applyFont="1"/>
    <xf numFmtId="169" fontId="31" fillId="0" borderId="0" xfId="0" applyNumberFormat="1" applyFont="1"/>
    <xf numFmtId="167" fontId="35" fillId="0" borderId="0" xfId="0" applyNumberFormat="1" applyFont="1" applyAlignment="1">
      <alignment horizontal="left" vertical="center"/>
    </xf>
    <xf numFmtId="165" fontId="35" fillId="0" borderId="0" xfId="0" applyNumberFormat="1" applyFont="1" applyAlignment="1">
      <alignment horizontal="center" vertical="center"/>
    </xf>
    <xf numFmtId="3" fontId="35" fillId="0" borderId="0" xfId="0" applyNumberFormat="1" applyFont="1" applyAlignment="1">
      <alignment horizontal="center" vertical="center"/>
    </xf>
    <xf numFmtId="0" fontId="28" fillId="0" borderId="0" xfId="0" applyFont="1"/>
    <xf numFmtId="167" fontId="36" fillId="0" borderId="0" xfId="0" applyNumberFormat="1" applyFont="1" applyAlignment="1">
      <alignment horizontal="left"/>
    </xf>
    <xf numFmtId="167" fontId="35" fillId="0" borderId="0" xfId="0" applyNumberFormat="1" applyFont="1" applyAlignment="1">
      <alignment horizontal="left"/>
    </xf>
    <xf numFmtId="168" fontId="37" fillId="0" borderId="0" xfId="0" applyNumberFormat="1" applyFont="1" applyAlignment="1">
      <alignment horizontal="center" vertical="center"/>
    </xf>
    <xf numFmtId="169" fontId="34" fillId="0" borderId="0" xfId="0" applyNumberFormat="1" applyFont="1" applyAlignment="1">
      <alignment horizontal="center" vertical="center"/>
    </xf>
    <xf numFmtId="167" fontId="6" fillId="0" borderId="3" xfId="0" applyNumberFormat="1" applyFont="1" applyBorder="1" applyAlignment="1">
      <alignment horizontal="left"/>
    </xf>
    <xf numFmtId="167" fontId="6" fillId="0" borderId="1" xfId="0" applyNumberFormat="1" applyFont="1" applyBorder="1" applyAlignment="1">
      <alignment horizontal="left" vertical="center"/>
    </xf>
    <xf numFmtId="167" fontId="6" fillId="0" borderId="1" xfId="0" applyNumberFormat="1" applyFont="1" applyBorder="1" applyAlignment="1">
      <alignment horizontal="left"/>
    </xf>
    <xf numFmtId="3" fontId="6" fillId="0" borderId="3" xfId="0" applyNumberFormat="1" applyFont="1" applyBorder="1" applyAlignment="1">
      <alignment horizontal="center"/>
    </xf>
    <xf numFmtId="167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2" fontId="24" fillId="0" borderId="12" xfId="0" applyNumberFormat="1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>
      <alignment horizontal="center"/>
    </xf>
    <xf numFmtId="168" fontId="7" fillId="0" borderId="0" xfId="0" applyNumberFormat="1" applyFont="1" applyAlignment="1">
      <alignment horizontal="center" vertical="center"/>
    </xf>
    <xf numFmtId="168" fontId="8" fillId="0" borderId="6" xfId="0" applyNumberFormat="1" applyFont="1" applyBorder="1" applyAlignment="1">
      <alignment horizontal="center" vertical="center"/>
    </xf>
    <xf numFmtId="168" fontId="8" fillId="0" borderId="3" xfId="0" applyNumberFormat="1" applyFont="1" applyBorder="1" applyAlignment="1">
      <alignment horizontal="center" vertical="center"/>
    </xf>
    <xf numFmtId="169" fontId="8" fillId="0" borderId="19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14" fillId="2" borderId="4" xfId="3" applyFont="1" applyFill="1" applyBorder="1" applyAlignment="1">
      <alignment horizontal="center" vertical="center"/>
    </xf>
    <xf numFmtId="0" fontId="15" fillId="0" borderId="10" xfId="3" applyFont="1" applyBorder="1" applyAlignment="1">
      <alignment horizontal="center"/>
    </xf>
    <xf numFmtId="4" fontId="14" fillId="0" borderId="4" xfId="3" applyNumberFormat="1" applyFont="1" applyBorder="1" applyAlignment="1">
      <alignment horizontal="center" vertical="center"/>
    </xf>
    <xf numFmtId="0" fontId="14" fillId="2" borderId="8" xfId="3" applyFont="1" applyFill="1" applyBorder="1" applyAlignment="1">
      <alignment horizontal="center" vertical="center"/>
    </xf>
    <xf numFmtId="0" fontId="15" fillId="0" borderId="22" xfId="3" applyFont="1" applyBorder="1" applyAlignment="1">
      <alignment horizontal="center" vertical="center"/>
    </xf>
    <xf numFmtId="0" fontId="15" fillId="0" borderId="10" xfId="3" applyFont="1" applyBorder="1" applyAlignment="1">
      <alignment horizontal="center" vertical="center"/>
    </xf>
    <xf numFmtId="0" fontId="15" fillId="0" borderId="15" xfId="3" applyFont="1" applyBorder="1" applyAlignment="1">
      <alignment horizontal="center"/>
    </xf>
    <xf numFmtId="4" fontId="19" fillId="0" borderId="0" xfId="3" applyNumberFormat="1" applyFont="1" applyAlignment="1">
      <alignment horizontal="center"/>
    </xf>
    <xf numFmtId="4" fontId="18" fillId="0" borderId="0" xfId="3" applyNumberFormat="1" applyFont="1" applyAlignment="1">
      <alignment horizontal="center"/>
    </xf>
    <xf numFmtId="4" fontId="14" fillId="0" borderId="6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2" fontId="24" fillId="0" borderId="10" xfId="0" applyNumberFormat="1" applyFont="1" applyBorder="1" applyAlignment="1" applyProtection="1">
      <alignment horizontal="center" vertical="center"/>
      <protection locked="0"/>
    </xf>
    <xf numFmtId="165" fontId="6" fillId="0" borderId="3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2" fontId="24" fillId="0" borderId="15" xfId="0" applyNumberFormat="1" applyFont="1" applyBorder="1" applyAlignment="1" applyProtection="1">
      <alignment horizontal="center" vertical="center"/>
      <protection locked="0"/>
    </xf>
    <xf numFmtId="2" fontId="24" fillId="0" borderId="18" xfId="0" applyNumberFormat="1" applyFont="1" applyBorder="1" applyAlignment="1" applyProtection="1">
      <alignment horizontal="center" vertical="center"/>
      <protection locked="0"/>
    </xf>
    <xf numFmtId="168" fontId="8" fillId="0" borderId="10" xfId="0" applyNumberFormat="1" applyFont="1" applyBorder="1" applyAlignment="1">
      <alignment horizontal="center" vertical="center"/>
    </xf>
    <xf numFmtId="165" fontId="6" fillId="0" borderId="18" xfId="0" applyNumberFormat="1" applyFont="1" applyBorder="1" applyAlignment="1">
      <alignment horizontal="center" vertical="center"/>
    </xf>
    <xf numFmtId="168" fontId="8" fillId="0" borderId="22" xfId="0" applyNumberFormat="1" applyFont="1" applyBorder="1" applyAlignment="1">
      <alignment horizontal="center" vertical="center"/>
    </xf>
    <xf numFmtId="168" fontId="7" fillId="0" borderId="10" xfId="0" applyNumberFormat="1" applyFont="1" applyBorder="1" applyAlignment="1">
      <alignment horizontal="center" vertical="center"/>
    </xf>
    <xf numFmtId="168" fontId="8" fillId="0" borderId="15" xfId="0" applyNumberFormat="1" applyFont="1" applyBorder="1" applyAlignment="1">
      <alignment horizontal="center" vertical="center"/>
    </xf>
    <xf numFmtId="168" fontId="8" fillId="0" borderId="18" xfId="0" applyNumberFormat="1" applyFont="1" applyBorder="1" applyAlignment="1">
      <alignment horizontal="center" vertical="center"/>
    </xf>
    <xf numFmtId="0" fontId="25" fillId="4" borderId="23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/>
    </xf>
    <xf numFmtId="167" fontId="6" fillId="0" borderId="0" xfId="0" applyNumberFormat="1" applyFont="1" applyAlignment="1">
      <alignment horizontal="left" vertical="center"/>
    </xf>
    <xf numFmtId="167" fontId="6" fillId="0" borderId="18" xfId="0" applyNumberFormat="1" applyFont="1" applyBorder="1" applyAlignment="1">
      <alignment horizontal="left"/>
    </xf>
    <xf numFmtId="167" fontId="24" fillId="0" borderId="24" xfId="0" applyNumberFormat="1" applyFont="1" applyBorder="1" applyAlignment="1">
      <alignment horizontal="left" vertical="center"/>
    </xf>
    <xf numFmtId="167" fontId="24" fillId="0" borderId="25" xfId="0" applyNumberFormat="1" applyFont="1" applyBorder="1" applyAlignment="1">
      <alignment horizontal="left" vertical="center"/>
    </xf>
    <xf numFmtId="168" fontId="7" fillId="0" borderId="12" xfId="0" applyNumberFormat="1" applyFont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0" borderId="12" xfId="1" applyNumberFormat="1" applyFont="1" applyBorder="1" applyAlignment="1">
      <alignment horizontal="center" vertical="center"/>
    </xf>
    <xf numFmtId="168" fontId="8" fillId="0" borderId="12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168" fontId="8" fillId="0" borderId="16" xfId="0" applyNumberFormat="1" applyFont="1" applyBorder="1" applyAlignment="1">
      <alignment horizontal="center" vertical="center"/>
    </xf>
    <xf numFmtId="168" fontId="8" fillId="0" borderId="19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4" fontId="14" fillId="0" borderId="1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42" fillId="0" borderId="0" xfId="0" applyFont="1"/>
    <xf numFmtId="4" fontId="14" fillId="0" borderId="6" xfId="3" applyNumberFormat="1" applyFont="1" applyBorder="1" applyAlignment="1">
      <alignment horizontal="center" vertical="center"/>
    </xf>
    <xf numFmtId="4" fontId="14" fillId="0" borderId="8" xfId="3" applyNumberFormat="1" applyFont="1" applyBorder="1" applyAlignment="1">
      <alignment horizontal="center" vertical="center"/>
    </xf>
    <xf numFmtId="4" fontId="14" fillId="0" borderId="23" xfId="3" applyNumberFormat="1" applyFont="1" applyBorder="1" applyAlignment="1">
      <alignment horizontal="center" vertical="center"/>
    </xf>
    <xf numFmtId="4" fontId="14" fillId="0" borderId="16" xfId="0" applyNumberFormat="1" applyFont="1" applyBorder="1" applyAlignment="1">
      <alignment horizontal="center" vertical="center"/>
    </xf>
    <xf numFmtId="0" fontId="43" fillId="0" borderId="3" xfId="0" applyFont="1" applyBorder="1" applyAlignment="1">
      <alignment horizontal="center"/>
    </xf>
    <xf numFmtId="4" fontId="14" fillId="0" borderId="27" xfId="0" applyNumberFormat="1" applyFont="1" applyBorder="1" applyAlignment="1">
      <alignment horizontal="center" vertical="center"/>
    </xf>
    <xf numFmtId="4" fontId="14" fillId="0" borderId="12" xfId="3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/>
    </xf>
    <xf numFmtId="4" fontId="14" fillId="0" borderId="19" xfId="0" applyNumberFormat="1" applyFont="1" applyBorder="1" applyAlignment="1">
      <alignment horizontal="center" vertical="center"/>
    </xf>
    <xf numFmtId="0" fontId="15" fillId="5" borderId="10" xfId="3" applyFont="1" applyFill="1" applyBorder="1" applyAlignment="1">
      <alignment horizontal="center"/>
    </xf>
    <xf numFmtId="0" fontId="43" fillId="5" borderId="3" xfId="0" applyFont="1" applyFill="1" applyBorder="1" applyAlignment="1">
      <alignment horizontal="center"/>
    </xf>
    <xf numFmtId="4" fontId="14" fillId="5" borderId="12" xfId="0" applyNumberFormat="1" applyFont="1" applyFill="1" applyBorder="1" applyAlignment="1">
      <alignment horizontal="center" vertical="center"/>
    </xf>
    <xf numFmtId="4" fontId="14" fillId="5" borderId="4" xfId="0" applyNumberFormat="1" applyFont="1" applyFill="1" applyBorder="1" applyAlignment="1">
      <alignment horizontal="center" vertical="center"/>
    </xf>
    <xf numFmtId="4" fontId="14" fillId="5" borderId="4" xfId="3" applyNumberFormat="1" applyFont="1" applyFill="1" applyBorder="1" applyAlignment="1">
      <alignment horizontal="center" vertical="center"/>
    </xf>
    <xf numFmtId="4" fontId="14" fillId="5" borderId="10" xfId="3" applyNumberFormat="1" applyFont="1" applyFill="1" applyBorder="1" applyAlignment="1">
      <alignment horizontal="center" vertical="center"/>
    </xf>
    <xf numFmtId="0" fontId="15" fillId="5" borderId="10" xfId="3" applyFont="1" applyFill="1" applyBorder="1" applyAlignment="1">
      <alignment horizontal="center" vertical="center"/>
    </xf>
    <xf numFmtId="4" fontId="14" fillId="5" borderId="10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14" fillId="0" borderId="3" xfId="0" applyNumberFormat="1" applyFont="1" applyBorder="1" applyAlignment="1">
      <alignment horizontal="center" vertical="center"/>
    </xf>
    <xf numFmtId="4" fontId="14" fillId="0" borderId="34" xfId="0" applyNumberFormat="1" applyFont="1" applyBorder="1" applyAlignment="1">
      <alignment horizontal="center" vertical="center"/>
    </xf>
    <xf numFmtId="4" fontId="14" fillId="0" borderId="34" xfId="3" applyNumberFormat="1" applyFont="1" applyBorder="1" applyAlignment="1">
      <alignment horizontal="center" vertical="center"/>
    </xf>
    <xf numFmtId="4" fontId="14" fillId="0" borderId="3" xfId="3" applyNumberFormat="1" applyFont="1" applyBorder="1" applyAlignment="1">
      <alignment horizontal="center" vertical="center"/>
    </xf>
    <xf numFmtId="0" fontId="43" fillId="0" borderId="5" xfId="0" applyFont="1" applyBorder="1" applyAlignment="1">
      <alignment horizontal="center"/>
    </xf>
    <xf numFmtId="0" fontId="43" fillId="6" borderId="3" xfId="0" applyFont="1" applyFill="1" applyBorder="1" applyAlignment="1">
      <alignment horizontal="center"/>
    </xf>
    <xf numFmtId="4" fontId="14" fillId="6" borderId="4" xfId="0" applyNumberFormat="1" applyFont="1" applyFill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170" fontId="25" fillId="4" borderId="6" xfId="0" applyNumberFormat="1" applyFont="1" applyFill="1" applyBorder="1" applyAlignment="1">
      <alignment horizontal="center" vertical="center"/>
    </xf>
    <xf numFmtId="167" fontId="8" fillId="0" borderId="3" xfId="0" applyNumberFormat="1" applyFont="1" applyBorder="1" applyAlignment="1">
      <alignment horizontal="left" vertical="center"/>
    </xf>
    <xf numFmtId="3" fontId="24" fillId="0" borderId="12" xfId="0" applyNumberFormat="1" applyFont="1" applyBorder="1" applyAlignment="1">
      <alignment horizontal="center" vertical="center"/>
    </xf>
    <xf numFmtId="169" fontId="8" fillId="0" borderId="16" xfId="0" applyNumberFormat="1" applyFont="1" applyBorder="1" applyAlignment="1">
      <alignment horizontal="center" vertical="center"/>
    </xf>
    <xf numFmtId="3" fontId="6" fillId="0" borderId="35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43" fillId="0" borderId="7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15" fillId="6" borderId="3" xfId="0" applyFont="1" applyFill="1" applyBorder="1" applyAlignment="1">
      <alignment horizontal="center"/>
    </xf>
    <xf numFmtId="4" fontId="14" fillId="6" borderId="4" xfId="3" applyNumberFormat="1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/>
    </xf>
    <xf numFmtId="0" fontId="15" fillId="6" borderId="36" xfId="0" applyFont="1" applyFill="1" applyBorder="1" applyAlignment="1">
      <alignment horizontal="center"/>
    </xf>
    <xf numFmtId="0" fontId="43" fillId="6" borderId="36" xfId="0" applyFont="1" applyFill="1" applyBorder="1" applyAlignment="1">
      <alignment horizontal="center"/>
    </xf>
    <xf numFmtId="4" fontId="14" fillId="6" borderId="36" xfId="0" applyNumberFormat="1" applyFont="1" applyFill="1" applyBorder="1" applyAlignment="1">
      <alignment horizontal="center" vertical="center"/>
    </xf>
    <xf numFmtId="4" fontId="14" fillId="6" borderId="37" xfId="0" applyNumberFormat="1" applyFont="1" applyFill="1" applyBorder="1" applyAlignment="1">
      <alignment horizontal="center" vertical="center"/>
    </xf>
    <xf numFmtId="4" fontId="14" fillId="6" borderId="23" xfId="0" applyNumberFormat="1" applyFont="1" applyFill="1" applyBorder="1" applyAlignment="1">
      <alignment horizontal="center" vertical="center"/>
    </xf>
    <xf numFmtId="4" fontId="14" fillId="6" borderId="6" xfId="0" applyNumberFormat="1" applyFont="1" applyFill="1" applyBorder="1" applyAlignment="1">
      <alignment horizontal="center" vertical="center"/>
    </xf>
    <xf numFmtId="4" fontId="14" fillId="6" borderId="3" xfId="0" applyNumberFormat="1" applyFont="1" applyFill="1" applyBorder="1" applyAlignment="1">
      <alignment horizontal="center" vertical="center"/>
    </xf>
    <xf numFmtId="0" fontId="15" fillId="6" borderId="10" xfId="3" applyFont="1" applyFill="1" applyBorder="1" applyAlignment="1">
      <alignment horizontal="center"/>
    </xf>
    <xf numFmtId="4" fontId="14" fillId="6" borderId="16" xfId="0" applyNumberFormat="1" applyFont="1" applyFill="1" applyBorder="1" applyAlignment="1">
      <alignment horizontal="center" vertical="center"/>
    </xf>
    <xf numFmtId="167" fontId="46" fillId="0" borderId="0" xfId="0" applyNumberFormat="1" applyFont="1" applyAlignment="1">
      <alignment horizontal="left" vertical="center"/>
    </xf>
    <xf numFmtId="165" fontId="46" fillId="0" borderId="0" xfId="0" applyNumberFormat="1" applyFont="1" applyAlignment="1">
      <alignment horizontal="center" vertical="center"/>
    </xf>
    <xf numFmtId="3" fontId="46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/>
    </xf>
    <xf numFmtId="167" fontId="24" fillId="0" borderId="0" xfId="0" applyNumberFormat="1" applyFont="1" applyAlignment="1">
      <alignment horizontal="left" vertical="center"/>
    </xf>
    <xf numFmtId="2" fontId="24" fillId="0" borderId="0" xfId="0" applyNumberFormat="1" applyFont="1" applyAlignment="1" applyProtection="1">
      <alignment horizontal="center" vertical="center"/>
      <protection locked="0"/>
    </xf>
    <xf numFmtId="168" fontId="8" fillId="0" borderId="0" xfId="0" applyNumberFormat="1" applyFont="1" applyAlignment="1">
      <alignment horizontal="center" vertical="center"/>
    </xf>
    <xf numFmtId="167" fontId="48" fillId="0" borderId="32" xfId="0" applyNumberFormat="1" applyFont="1" applyBorder="1" applyAlignment="1">
      <alignment horizontal="left" vertical="center"/>
    </xf>
    <xf numFmtId="167" fontId="48" fillId="0" borderId="39" xfId="0" applyNumberFormat="1" applyFont="1" applyBorder="1" applyAlignment="1">
      <alignment horizontal="left" vertical="center"/>
    </xf>
    <xf numFmtId="167" fontId="48" fillId="0" borderId="33" xfId="0" applyNumberFormat="1" applyFont="1" applyBorder="1" applyAlignment="1">
      <alignment horizontal="left" vertical="center"/>
    </xf>
    <xf numFmtId="168" fontId="47" fillId="0" borderId="16" xfId="0" applyNumberFormat="1" applyFont="1" applyBorder="1" applyAlignment="1">
      <alignment horizontal="center" vertical="center"/>
    </xf>
    <xf numFmtId="0" fontId="14" fillId="2" borderId="27" xfId="3" applyFont="1" applyFill="1" applyBorder="1" applyAlignment="1">
      <alignment horizontal="center" vertical="center"/>
    </xf>
    <xf numFmtId="169" fontId="8" fillId="0" borderId="0" xfId="0" applyNumberFormat="1" applyFont="1" applyAlignment="1">
      <alignment vertical="top"/>
    </xf>
    <xf numFmtId="168" fontId="7" fillId="0" borderId="0" xfId="0" applyNumberFormat="1" applyFont="1" applyAlignment="1">
      <alignment vertical="center"/>
    </xf>
    <xf numFmtId="167" fontId="24" fillId="0" borderId="5" xfId="0" applyNumberFormat="1" applyFont="1" applyBorder="1" applyAlignment="1">
      <alignment horizontal="left" vertical="center"/>
    </xf>
    <xf numFmtId="169" fontId="8" fillId="0" borderId="29" xfId="0" applyNumberFormat="1" applyFont="1" applyBorder="1" applyAlignment="1">
      <alignment horizontal="center" vertical="center"/>
    </xf>
    <xf numFmtId="2" fontId="24" fillId="0" borderId="5" xfId="0" applyNumberFormat="1" applyFont="1" applyBorder="1" applyAlignment="1" applyProtection="1">
      <alignment horizontal="center" vertical="center"/>
      <protection locked="0"/>
    </xf>
    <xf numFmtId="167" fontId="48" fillId="0" borderId="0" xfId="0" applyNumberFormat="1" applyFont="1" applyAlignment="1">
      <alignment horizontal="left" vertical="center"/>
    </xf>
    <xf numFmtId="167" fontId="24" fillId="0" borderId="28" xfId="0" applyNumberFormat="1" applyFont="1" applyBorder="1" applyAlignment="1">
      <alignment horizontal="left" vertical="center"/>
    </xf>
    <xf numFmtId="167" fontId="24" fillId="0" borderId="38" xfId="0" applyNumberFormat="1" applyFont="1" applyBorder="1" applyAlignment="1">
      <alignment horizontal="left" vertical="center"/>
    </xf>
    <xf numFmtId="169" fontId="8" fillId="0" borderId="38" xfId="0" applyNumberFormat="1" applyFont="1" applyBorder="1" applyAlignment="1">
      <alignment horizontal="center" vertical="center"/>
    </xf>
    <xf numFmtId="2" fontId="24" fillId="0" borderId="29" xfId="0" applyNumberFormat="1" applyFont="1" applyBorder="1" applyAlignment="1" applyProtection="1">
      <alignment horizontal="center" vertical="center"/>
      <protection locked="0"/>
    </xf>
    <xf numFmtId="167" fontId="48" fillId="0" borderId="30" xfId="0" applyNumberFormat="1" applyFont="1" applyBorder="1" applyAlignment="1">
      <alignment horizontal="left" vertical="center"/>
    </xf>
    <xf numFmtId="167" fontId="48" fillId="0" borderId="31" xfId="0" applyNumberFormat="1" applyFont="1" applyBorder="1" applyAlignment="1">
      <alignment horizontal="left" vertical="center"/>
    </xf>
    <xf numFmtId="167" fontId="47" fillId="0" borderId="0" xfId="0" applyNumberFormat="1" applyFont="1"/>
    <xf numFmtId="168" fontId="47" fillId="0" borderId="19" xfId="0" applyNumberFormat="1" applyFont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169" fontId="32" fillId="0" borderId="0" xfId="0" applyNumberFormat="1" applyFont="1" applyAlignment="1">
      <alignment horizontal="center" vertical="center"/>
    </xf>
    <xf numFmtId="170" fontId="13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2" borderId="4" xfId="3" applyFont="1" applyFill="1" applyBorder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170" fontId="13" fillId="2" borderId="4" xfId="3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2" borderId="10" xfId="3" applyFont="1" applyFill="1" applyBorder="1" applyAlignment="1">
      <alignment horizontal="center" vertical="center"/>
    </xf>
    <xf numFmtId="0" fontId="12" fillId="2" borderId="3" xfId="3" applyFont="1" applyFill="1" applyBorder="1" applyAlignment="1">
      <alignment horizontal="center" vertical="center"/>
    </xf>
    <xf numFmtId="170" fontId="13" fillId="2" borderId="12" xfId="3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170" fontId="25" fillId="4" borderId="4" xfId="0" applyNumberFormat="1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5" fillId="4" borderId="6" xfId="0" applyFont="1" applyFill="1" applyBorder="1" applyAlignment="1">
      <alignment horizontal="center" vertical="center"/>
    </xf>
    <xf numFmtId="167" fontId="48" fillId="0" borderId="30" xfId="0" applyNumberFormat="1" applyFont="1" applyBorder="1" applyAlignment="1">
      <alignment horizontal="left" vertical="center"/>
    </xf>
    <xf numFmtId="167" fontId="48" fillId="0" borderId="0" xfId="0" applyNumberFormat="1" applyFont="1" applyAlignment="1">
      <alignment horizontal="left" vertical="center"/>
    </xf>
    <xf numFmtId="167" fontId="48" fillId="0" borderId="31" xfId="0" applyNumberFormat="1" applyFont="1" applyBorder="1" applyAlignment="1">
      <alignment horizontal="left" vertical="center"/>
    </xf>
    <xf numFmtId="168" fontId="7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165" fontId="8" fillId="3" borderId="5" xfId="0" applyNumberFormat="1" applyFont="1" applyFill="1" applyBorder="1" applyAlignment="1">
      <alignment horizontal="center" vertical="center"/>
    </xf>
    <xf numFmtId="165" fontId="8" fillId="3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2" borderId="23" xfId="3" applyFont="1" applyFill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170" fontId="13" fillId="2" borderId="0" xfId="3" applyNumberFormat="1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horizontal="center" vertical="center"/>
    </xf>
    <xf numFmtId="4" fontId="14" fillId="0" borderId="0" xfId="3" applyNumberFormat="1" applyFont="1" applyBorder="1" applyAlignment="1">
      <alignment horizontal="center" vertical="center"/>
    </xf>
    <xf numFmtId="4" fontId="14" fillId="0" borderId="0" xfId="0" applyNumberFormat="1" applyFont="1" applyBorder="1" applyAlignment="1">
      <alignment horizontal="center" vertical="center"/>
    </xf>
    <xf numFmtId="4" fontId="14" fillId="6" borderId="0" xfId="3" applyNumberFormat="1" applyFont="1" applyFill="1" applyBorder="1" applyAlignment="1">
      <alignment horizontal="center" vertical="center"/>
    </xf>
    <xf numFmtId="4" fontId="14" fillId="6" borderId="0" xfId="0" applyNumberFormat="1" applyFont="1" applyFill="1" applyBorder="1" applyAlignment="1">
      <alignment horizontal="center" vertical="center"/>
    </xf>
    <xf numFmtId="4" fontId="14" fillId="5" borderId="0" xfId="3" applyNumberFormat="1" applyFont="1" applyFill="1" applyBorder="1" applyAlignment="1">
      <alignment horizontal="center" vertical="center"/>
    </xf>
    <xf numFmtId="4" fontId="49" fillId="0" borderId="0" xfId="3" applyNumberFormat="1" applyFont="1" applyAlignment="1">
      <alignment horizontal="center" vertical="center"/>
    </xf>
  </cellXfs>
  <cellStyles count="40">
    <cellStyle name="Body" xfId="34"/>
    <cellStyle name="Comma 10" xfId="32"/>
    <cellStyle name="Comma 2" xfId="4"/>
    <cellStyle name="Comma 2 2" xfId="5"/>
    <cellStyle name="Comma 2 3" xfId="6"/>
    <cellStyle name="Comma 2 4" xfId="19"/>
    <cellStyle name="Comma 2 5" xfId="20"/>
    <cellStyle name="Comma 2 6" xfId="21"/>
    <cellStyle name="Comma 2 7" xfId="36"/>
    <cellStyle name="Comma 3" xfId="7"/>
    <cellStyle name="Comma 3 2" xfId="37"/>
    <cellStyle name="Comma 4" xfId="8"/>
    <cellStyle name="Comma 4 2" xfId="35"/>
    <cellStyle name="Comma 5" xfId="22"/>
    <cellStyle name="Comma 6" xfId="2"/>
    <cellStyle name="Comma 7" xfId="23"/>
    <cellStyle name="Comma 8" xfId="24"/>
    <cellStyle name="Comma 9" xfId="25"/>
    <cellStyle name="Heading" xfId="9"/>
    <cellStyle name="Heading1" xfId="10"/>
    <cellStyle name="Normal" xfId="0" builtinId="0"/>
    <cellStyle name="Normal 2" xfId="1"/>
    <cellStyle name="Normal 2 2" xfId="11"/>
    <cellStyle name="Normal 2 3" xfId="12"/>
    <cellStyle name="Normal 2 4" xfId="26"/>
    <cellStyle name="Normal 2 5" xfId="27"/>
    <cellStyle name="Normal 2 6" xfId="28"/>
    <cellStyle name="Normal 2 7" xfId="38"/>
    <cellStyle name="Normal 3" xfId="13"/>
    <cellStyle name="Normal 3 2" xfId="39"/>
    <cellStyle name="Normal 4" xfId="14"/>
    <cellStyle name="Normal 5" xfId="15"/>
    <cellStyle name="Normal 6" xfId="3"/>
    <cellStyle name="Normal 6 2" xfId="29"/>
    <cellStyle name="Normal 7" xfId="16"/>
    <cellStyle name="Normal 8" xfId="30"/>
    <cellStyle name="Normal 9" xfId="31"/>
    <cellStyle name="Percent 2" xfId="33"/>
    <cellStyle name="Result" xfId="17"/>
    <cellStyle name="Result2" xfId="18"/>
  </cellStyles>
  <dxfs count="0"/>
  <tableStyles count="0" defaultTableStyle="TableStyleMedium9" defaultPivotStyle="PivotStyleLight16"/>
  <colors>
    <mruColors>
      <color rgb="FFF8FBD1"/>
      <color rgb="FFF2F7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508"/>
  <sheetViews>
    <sheetView topLeftCell="A155" workbookViewId="0">
      <selection activeCell="O174" sqref="O174:O175"/>
    </sheetView>
  </sheetViews>
  <sheetFormatPr defaultRowHeight="14.4"/>
  <cols>
    <col min="1" max="1" width="28.88671875" customWidth="1"/>
    <col min="2" max="2" width="11.44140625" customWidth="1"/>
    <col min="3" max="3" width="11" customWidth="1"/>
    <col min="4" max="4" width="10.44140625" customWidth="1"/>
    <col min="5" max="5" width="11.5546875" customWidth="1"/>
    <col min="6" max="6" width="10.44140625" customWidth="1"/>
    <col min="7" max="7" width="11.33203125" customWidth="1"/>
    <col min="8" max="8" width="10.44140625" customWidth="1"/>
    <col min="9" max="10" width="11" customWidth="1"/>
    <col min="11" max="11" width="10.44140625" customWidth="1"/>
    <col min="12" max="12" width="11.44140625" customWidth="1"/>
    <col min="13" max="13" width="9.88671875" bestFit="1" customWidth="1"/>
    <col min="14" max="14" width="9.33203125" customWidth="1"/>
    <col min="15" max="16" width="16.21875" customWidth="1"/>
  </cols>
  <sheetData>
    <row r="1" spans="1:16" ht="18.600000000000001">
      <c r="A1" s="235" t="s">
        <v>7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24"/>
      <c r="P1" s="224"/>
    </row>
    <row r="2" spans="1:16">
      <c r="A2" s="236" t="s">
        <v>8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25"/>
      <c r="P2" s="225"/>
    </row>
    <row r="3" spans="1:16" ht="15.6">
      <c r="A3" s="237" t="s">
        <v>164</v>
      </c>
      <c r="B3" s="238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58"/>
      <c r="P3" s="258"/>
    </row>
    <row r="4" spans="1:16">
      <c r="A4" s="239" t="s">
        <v>9</v>
      </c>
      <c r="B4" s="240" t="s">
        <v>131</v>
      </c>
      <c r="C4" s="241" t="s">
        <v>10</v>
      </c>
      <c r="D4" s="234"/>
      <c r="E4" s="234" t="s">
        <v>11</v>
      </c>
      <c r="F4" s="234"/>
      <c r="G4" s="234" t="s">
        <v>12</v>
      </c>
      <c r="H4" s="234"/>
      <c r="I4" s="234" t="s">
        <v>13</v>
      </c>
      <c r="J4" s="234"/>
      <c r="K4" s="234" t="s">
        <v>14</v>
      </c>
      <c r="L4" s="234"/>
      <c r="M4" s="234" t="s">
        <v>15</v>
      </c>
      <c r="N4" s="234"/>
      <c r="O4" s="259"/>
      <c r="P4" s="259"/>
    </row>
    <row r="5" spans="1:16">
      <c r="A5" s="239"/>
      <c r="B5" s="240"/>
      <c r="C5" s="207" t="s">
        <v>5</v>
      </c>
      <c r="D5" s="112" t="s">
        <v>16</v>
      </c>
      <c r="E5" s="109" t="s">
        <v>5</v>
      </c>
      <c r="F5" s="109" t="s">
        <v>16</v>
      </c>
      <c r="G5" s="109" t="s">
        <v>5</v>
      </c>
      <c r="H5" s="109" t="s">
        <v>16</v>
      </c>
      <c r="I5" s="109" t="s">
        <v>5</v>
      </c>
      <c r="J5" s="109" t="s">
        <v>16</v>
      </c>
      <c r="K5" s="109" t="s">
        <v>5</v>
      </c>
      <c r="L5" s="109" t="s">
        <v>16</v>
      </c>
      <c r="M5" s="112" t="s">
        <v>5</v>
      </c>
      <c r="N5" s="112" t="s">
        <v>16</v>
      </c>
      <c r="O5" s="260"/>
      <c r="P5" s="260"/>
    </row>
    <row r="6" spans="1:16">
      <c r="A6" s="113" t="s">
        <v>34</v>
      </c>
      <c r="B6" s="153" t="s">
        <v>132</v>
      </c>
      <c r="C6" s="111">
        <v>11957.78</v>
      </c>
      <c r="D6" s="111">
        <v>174.49</v>
      </c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261"/>
      <c r="P6" s="261"/>
    </row>
    <row r="7" spans="1:16">
      <c r="A7" s="114" t="s">
        <v>35</v>
      </c>
      <c r="B7" s="153" t="s">
        <v>132</v>
      </c>
      <c r="C7" s="111">
        <v>10460.69</v>
      </c>
      <c r="D7" s="111">
        <v>159.11000000000001</v>
      </c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261"/>
      <c r="P7" s="261"/>
    </row>
    <row r="8" spans="1:16">
      <c r="A8" s="114" t="s">
        <v>36</v>
      </c>
      <c r="B8" s="153" t="s">
        <v>132</v>
      </c>
      <c r="C8" s="111">
        <v>14999.52</v>
      </c>
      <c r="D8" s="111">
        <v>222.87</v>
      </c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261"/>
      <c r="P8" s="261"/>
    </row>
    <row r="9" spans="1:16">
      <c r="A9" s="114" t="s">
        <v>37</v>
      </c>
      <c r="B9" s="153" t="s">
        <v>132</v>
      </c>
      <c r="C9" s="111">
        <v>13519.5</v>
      </c>
      <c r="D9" s="111">
        <v>223.26</v>
      </c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261"/>
      <c r="P9" s="261"/>
    </row>
    <row r="10" spans="1:16">
      <c r="A10" s="110" t="s">
        <v>43</v>
      </c>
      <c r="B10" s="153" t="s">
        <v>132</v>
      </c>
      <c r="C10" s="111">
        <v>7314.86</v>
      </c>
      <c r="D10" s="111">
        <v>120.91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261"/>
      <c r="P10" s="261"/>
    </row>
    <row r="11" spans="1:16">
      <c r="A11" s="114" t="s">
        <v>41</v>
      </c>
      <c r="B11" s="153" t="s">
        <v>132</v>
      </c>
      <c r="C11" s="111">
        <v>7594.35</v>
      </c>
      <c r="D11" s="111">
        <v>114.27</v>
      </c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261"/>
      <c r="P11" s="261"/>
    </row>
    <row r="12" spans="1:16">
      <c r="A12" s="114" t="s">
        <v>58</v>
      </c>
      <c r="B12" s="153" t="s">
        <v>132</v>
      </c>
      <c r="C12" s="111">
        <v>11840.66</v>
      </c>
      <c r="D12" s="111">
        <v>211.6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261"/>
      <c r="P12" s="261"/>
    </row>
    <row r="13" spans="1:16">
      <c r="A13" s="114" t="s">
        <v>40</v>
      </c>
      <c r="B13" s="153" t="s">
        <v>132</v>
      </c>
      <c r="C13" s="111">
        <v>9575.85</v>
      </c>
      <c r="D13" s="111">
        <v>164.3</v>
      </c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261"/>
      <c r="P13" s="261"/>
    </row>
    <row r="14" spans="1:16">
      <c r="A14" s="110" t="s">
        <v>52</v>
      </c>
      <c r="B14" s="153" t="s">
        <v>132</v>
      </c>
      <c r="C14" s="111">
        <v>9715.9699999999993</v>
      </c>
      <c r="D14" s="111">
        <v>159.96</v>
      </c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261"/>
      <c r="P14" s="261"/>
    </row>
    <row r="15" spans="1:16">
      <c r="A15" s="110" t="s">
        <v>51</v>
      </c>
      <c r="B15" s="153" t="s">
        <v>132</v>
      </c>
      <c r="C15" s="111">
        <v>11999.28</v>
      </c>
      <c r="D15" s="111">
        <v>205.58</v>
      </c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261"/>
      <c r="P15" s="261"/>
    </row>
    <row r="16" spans="1:16">
      <c r="A16" s="110" t="s">
        <v>91</v>
      </c>
      <c r="B16" s="153" t="s">
        <v>132</v>
      </c>
      <c r="C16" s="111">
        <v>9605.33</v>
      </c>
      <c r="D16" s="111">
        <v>166.49</v>
      </c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261"/>
      <c r="P16" s="261"/>
    </row>
    <row r="17" spans="1:16">
      <c r="A17" s="110" t="s">
        <v>92</v>
      </c>
      <c r="B17" s="153" t="s">
        <v>132</v>
      </c>
      <c r="C17" s="111">
        <v>9999.7900000000009</v>
      </c>
      <c r="D17" s="111">
        <v>175.75</v>
      </c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261"/>
      <c r="P17" s="261"/>
    </row>
    <row r="18" spans="1:16">
      <c r="A18" s="110" t="s">
        <v>165</v>
      </c>
      <c r="B18" s="153" t="s">
        <v>133</v>
      </c>
      <c r="C18" s="111">
        <v>7856.39</v>
      </c>
      <c r="D18" s="111">
        <v>139.22</v>
      </c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261"/>
      <c r="P18" s="261"/>
    </row>
    <row r="19" spans="1:16">
      <c r="A19" s="110" t="s">
        <v>90</v>
      </c>
      <c r="B19" s="153" t="s">
        <v>133</v>
      </c>
      <c r="C19" s="111">
        <v>8326.76</v>
      </c>
      <c r="D19" s="111">
        <v>141.35</v>
      </c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261"/>
      <c r="P19" s="261"/>
    </row>
    <row r="20" spans="1:16">
      <c r="A20" s="114" t="s">
        <v>39</v>
      </c>
      <c r="B20" s="153" t="s">
        <v>132</v>
      </c>
      <c r="C20" s="111">
        <v>2851.72</v>
      </c>
      <c r="D20" s="111">
        <v>42.95</v>
      </c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261"/>
      <c r="P20" s="261"/>
    </row>
    <row r="21" spans="1:16">
      <c r="A21" s="110" t="s">
        <v>44</v>
      </c>
      <c r="B21" s="153" t="s">
        <v>132</v>
      </c>
      <c r="C21" s="111">
        <v>6729.63</v>
      </c>
      <c r="D21" s="111">
        <v>103.1</v>
      </c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261"/>
      <c r="P21" s="261"/>
    </row>
    <row r="22" spans="1:16">
      <c r="A22" s="110" t="s">
        <v>143</v>
      </c>
      <c r="B22" s="153" t="s">
        <v>132</v>
      </c>
      <c r="C22" s="111">
        <v>1707.71</v>
      </c>
      <c r="D22" s="111">
        <v>29.8</v>
      </c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261"/>
      <c r="P22" s="261"/>
    </row>
    <row r="23" spans="1:16">
      <c r="A23" s="110" t="s">
        <v>25</v>
      </c>
      <c r="B23" s="153" t="s">
        <v>132</v>
      </c>
      <c r="C23" s="111">
        <v>9999.89</v>
      </c>
      <c r="D23" s="111">
        <v>171.23</v>
      </c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261"/>
      <c r="P23" s="261"/>
    </row>
    <row r="24" spans="1:16">
      <c r="A24" s="110" t="s">
        <v>95</v>
      </c>
      <c r="B24" s="153" t="s">
        <v>132</v>
      </c>
      <c r="C24" s="111">
        <v>2456.4299999999998</v>
      </c>
      <c r="D24" s="111">
        <v>42.44</v>
      </c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261"/>
      <c r="P24" s="261"/>
    </row>
    <row r="25" spans="1:16">
      <c r="A25" s="110" t="s">
        <v>30</v>
      </c>
      <c r="B25" s="153" t="s">
        <v>132</v>
      </c>
      <c r="C25" s="111">
        <v>10768.18</v>
      </c>
      <c r="D25" s="111">
        <v>186.32</v>
      </c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261"/>
      <c r="P25" s="261"/>
    </row>
    <row r="26" spans="1:16">
      <c r="A26" s="110" t="s">
        <v>130</v>
      </c>
      <c r="B26" s="153" t="s">
        <v>132</v>
      </c>
      <c r="C26" s="111">
        <v>3547.06</v>
      </c>
      <c r="D26" s="111">
        <v>61.1</v>
      </c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261"/>
      <c r="P26" s="261"/>
    </row>
    <row r="27" spans="1:16">
      <c r="A27" s="110" t="s">
        <v>48</v>
      </c>
      <c r="B27" s="153" t="s">
        <v>133</v>
      </c>
      <c r="C27" s="111">
        <v>3987.9</v>
      </c>
      <c r="D27" s="111">
        <v>67.569999999999993</v>
      </c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261"/>
      <c r="P27" s="261"/>
    </row>
    <row r="28" spans="1:16">
      <c r="A28" s="110" t="s">
        <v>49</v>
      </c>
      <c r="B28" s="153" t="s">
        <v>133</v>
      </c>
      <c r="C28" s="111">
        <v>6052.18</v>
      </c>
      <c r="D28" s="111">
        <v>103.53</v>
      </c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261"/>
      <c r="P28" s="261"/>
    </row>
    <row r="29" spans="1:16">
      <c r="A29" s="110" t="s">
        <v>46</v>
      </c>
      <c r="B29" s="153" t="s">
        <v>133</v>
      </c>
      <c r="C29" s="111">
        <v>19056.759999999998</v>
      </c>
      <c r="D29" s="111">
        <v>328.72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261"/>
      <c r="P29" s="261"/>
    </row>
    <row r="30" spans="1:16">
      <c r="A30" s="110" t="s">
        <v>96</v>
      </c>
      <c r="B30" s="153" t="s">
        <v>135</v>
      </c>
      <c r="C30" s="111">
        <v>2329.73</v>
      </c>
      <c r="D30" s="111">
        <v>40.14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261"/>
      <c r="P30" s="261"/>
    </row>
    <row r="31" spans="1:16">
      <c r="A31" s="110" t="s">
        <v>97</v>
      </c>
      <c r="B31" s="153" t="s">
        <v>136</v>
      </c>
      <c r="C31" s="111">
        <v>4805.74</v>
      </c>
      <c r="D31" s="111">
        <v>84.36</v>
      </c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261"/>
      <c r="P31" s="261"/>
    </row>
    <row r="32" spans="1:16">
      <c r="A32" s="110" t="s">
        <v>110</v>
      </c>
      <c r="B32" s="153" t="s">
        <v>136</v>
      </c>
      <c r="C32" s="111">
        <v>4235.3599999999997</v>
      </c>
      <c r="D32" s="111">
        <v>73.98</v>
      </c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261"/>
      <c r="P32" s="261"/>
    </row>
    <row r="33" spans="1:16">
      <c r="A33" s="110" t="s">
        <v>89</v>
      </c>
      <c r="B33" s="153" t="s">
        <v>137</v>
      </c>
      <c r="C33" s="111">
        <v>2122.65</v>
      </c>
      <c r="D33" s="111">
        <v>35.090000000000003</v>
      </c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261"/>
      <c r="P33" s="261"/>
    </row>
    <row r="34" spans="1:16">
      <c r="A34" s="110" t="s">
        <v>99</v>
      </c>
      <c r="B34" s="153" t="s">
        <v>138</v>
      </c>
      <c r="C34" s="111">
        <v>8923.59</v>
      </c>
      <c r="D34" s="111">
        <v>149.47999999999999</v>
      </c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261"/>
      <c r="P34" s="261"/>
    </row>
    <row r="35" spans="1:16">
      <c r="A35" s="110" t="s">
        <v>93</v>
      </c>
      <c r="B35" s="153" t="s">
        <v>138</v>
      </c>
      <c r="C35" s="111">
        <v>4662.0200000000004</v>
      </c>
      <c r="D35" s="111">
        <v>80.58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261"/>
      <c r="P35" s="261"/>
    </row>
    <row r="36" spans="1:16">
      <c r="A36" s="110" t="s">
        <v>100</v>
      </c>
      <c r="B36" s="153" t="s">
        <v>139</v>
      </c>
      <c r="C36" s="111">
        <v>14763.31</v>
      </c>
      <c r="D36" s="111">
        <v>256.49</v>
      </c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261"/>
      <c r="P36" s="261"/>
    </row>
    <row r="37" spans="1:16">
      <c r="A37" s="110" t="s">
        <v>101</v>
      </c>
      <c r="B37" s="153" t="s">
        <v>139</v>
      </c>
      <c r="C37" s="111">
        <v>11611.56</v>
      </c>
      <c r="D37" s="111">
        <v>201.06</v>
      </c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261"/>
      <c r="P37" s="261"/>
    </row>
    <row r="38" spans="1:16">
      <c r="A38" s="110" t="s">
        <v>153</v>
      </c>
      <c r="B38" s="153" t="s">
        <v>139</v>
      </c>
      <c r="C38" s="111">
        <v>8222.14</v>
      </c>
      <c r="D38" s="111">
        <v>138.28</v>
      </c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261"/>
      <c r="P38" s="261"/>
    </row>
    <row r="39" spans="1:16">
      <c r="A39" s="110" t="s">
        <v>102</v>
      </c>
      <c r="B39" s="153" t="s">
        <v>140</v>
      </c>
      <c r="C39" s="111">
        <v>9305.2099999999991</v>
      </c>
      <c r="D39" s="111">
        <v>155.85</v>
      </c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261"/>
      <c r="P39" s="261"/>
    </row>
    <row r="40" spans="1:16">
      <c r="A40" s="110" t="s">
        <v>47</v>
      </c>
      <c r="B40" s="153" t="s">
        <v>140</v>
      </c>
      <c r="C40" s="111">
        <v>4532.54</v>
      </c>
      <c r="D40" s="111">
        <v>80.16</v>
      </c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261"/>
      <c r="P40" s="261"/>
    </row>
    <row r="41" spans="1:16">
      <c r="A41" s="115" t="s">
        <v>103</v>
      </c>
      <c r="B41" s="153" t="s">
        <v>141</v>
      </c>
      <c r="C41" s="111">
        <v>9414.73</v>
      </c>
      <c r="D41" s="111">
        <v>155.19</v>
      </c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261"/>
      <c r="P41" s="261"/>
    </row>
    <row r="42" spans="1:16">
      <c r="A42" s="110" t="s">
        <v>104</v>
      </c>
      <c r="B42" s="153" t="s">
        <v>141</v>
      </c>
      <c r="C42" s="111">
        <v>15000</v>
      </c>
      <c r="D42" s="111">
        <v>256.92</v>
      </c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261"/>
      <c r="P42" s="261"/>
    </row>
    <row r="43" spans="1:16">
      <c r="A43" s="132" t="s">
        <v>126</v>
      </c>
      <c r="B43" s="153" t="s">
        <v>132</v>
      </c>
      <c r="C43" s="111">
        <v>0</v>
      </c>
      <c r="D43" s="111">
        <v>0</v>
      </c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261"/>
      <c r="P43" s="261"/>
    </row>
    <row r="44" spans="1:16">
      <c r="A44" s="16" t="s">
        <v>127</v>
      </c>
      <c r="B44" s="153" t="s">
        <v>132</v>
      </c>
      <c r="C44" s="111">
        <v>12999.66</v>
      </c>
      <c r="D44" s="111">
        <v>222.26</v>
      </c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261"/>
      <c r="P44" s="261"/>
    </row>
    <row r="45" spans="1:16">
      <c r="A45" s="132" t="s">
        <v>113</v>
      </c>
      <c r="B45" s="153" t="s">
        <v>132</v>
      </c>
      <c r="C45" s="111">
        <v>7000</v>
      </c>
      <c r="D45" s="111">
        <v>122.03</v>
      </c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261"/>
      <c r="P45" s="261"/>
    </row>
    <row r="46" spans="1:16">
      <c r="A46" s="132" t="s">
        <v>114</v>
      </c>
      <c r="B46" s="153" t="s">
        <v>132</v>
      </c>
      <c r="C46" s="111">
        <v>14999.16</v>
      </c>
      <c r="D46" s="111">
        <v>256</v>
      </c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261"/>
      <c r="P46" s="261"/>
    </row>
    <row r="47" spans="1:16">
      <c r="A47" s="132" t="s">
        <v>115</v>
      </c>
      <c r="B47" s="153" t="s">
        <v>132</v>
      </c>
      <c r="C47" s="111">
        <v>14795.96</v>
      </c>
      <c r="D47" s="111">
        <v>255.19</v>
      </c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261"/>
      <c r="P47" s="261"/>
    </row>
    <row r="48" spans="1:16">
      <c r="A48" s="132" t="s">
        <v>116</v>
      </c>
      <c r="B48" s="153" t="s">
        <v>132</v>
      </c>
      <c r="C48" s="111">
        <v>6841.2</v>
      </c>
      <c r="D48" s="111">
        <v>120.52</v>
      </c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261"/>
      <c r="P48" s="261"/>
    </row>
    <row r="49" spans="1:16">
      <c r="A49" s="132" t="s">
        <v>117</v>
      </c>
      <c r="B49" s="171" t="s">
        <v>132</v>
      </c>
      <c r="C49" s="18">
        <v>14999.15</v>
      </c>
      <c r="D49" s="18">
        <v>257.60000000000002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262"/>
      <c r="P49" s="262"/>
    </row>
    <row r="50" spans="1:16">
      <c r="A50" s="147" t="s">
        <v>154</v>
      </c>
      <c r="B50" s="153" t="s">
        <v>132</v>
      </c>
      <c r="C50" s="111">
        <v>0</v>
      </c>
      <c r="D50" s="111">
        <v>0</v>
      </c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261"/>
      <c r="P50" s="261"/>
    </row>
    <row r="51" spans="1:16">
      <c r="A51" s="186" t="s">
        <v>161</v>
      </c>
      <c r="B51" s="182" t="s">
        <v>132</v>
      </c>
      <c r="C51" s="111">
        <v>2521</v>
      </c>
      <c r="D51" s="111">
        <v>43.87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261"/>
      <c r="P51" s="261"/>
    </row>
    <row r="52" spans="1:16">
      <c r="A52" s="132" t="s">
        <v>167</v>
      </c>
      <c r="B52" s="171" t="s">
        <v>132</v>
      </c>
      <c r="C52" s="111">
        <v>3050.03</v>
      </c>
      <c r="D52" s="111">
        <v>45.84</v>
      </c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261"/>
      <c r="P52" s="261"/>
    </row>
    <row r="53" spans="1:16">
      <c r="A53" s="147" t="s">
        <v>157</v>
      </c>
      <c r="B53" s="153" t="s">
        <v>132</v>
      </c>
      <c r="C53" s="111">
        <v>1914.06</v>
      </c>
      <c r="D53" s="111">
        <v>32.880000000000003</v>
      </c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261"/>
      <c r="P53" s="261"/>
    </row>
    <row r="54" spans="1:16">
      <c r="A54" s="147" t="s">
        <v>121</v>
      </c>
      <c r="B54" s="153" t="s">
        <v>132</v>
      </c>
      <c r="C54" s="111">
        <v>4472.1400000000003</v>
      </c>
      <c r="D54" s="111">
        <v>77.099999999999994</v>
      </c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261"/>
      <c r="P54" s="261"/>
    </row>
    <row r="55" spans="1:16">
      <c r="A55" s="147" t="s">
        <v>150</v>
      </c>
      <c r="B55" s="153" t="s">
        <v>132</v>
      </c>
      <c r="C55" s="111">
        <v>1477.58</v>
      </c>
      <c r="D55" s="111">
        <v>25.6</v>
      </c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261"/>
      <c r="P55" s="261"/>
    </row>
    <row r="56" spans="1:16">
      <c r="A56" s="14"/>
      <c r="B56" s="222"/>
      <c r="C56" s="116">
        <f>SUM(C1:C55)</f>
        <v>396922.71000000008</v>
      </c>
      <c r="D56" s="117">
        <f t="shared" ref="D56:N56" si="0">SUM(D1:D55)</f>
        <v>6682.3900000000012</v>
      </c>
      <c r="E56" s="116">
        <f t="shared" si="0"/>
        <v>0</v>
      </c>
      <c r="F56" s="117">
        <f t="shared" si="0"/>
        <v>0</v>
      </c>
      <c r="G56" s="116">
        <f t="shared" si="0"/>
        <v>0</v>
      </c>
      <c r="H56" s="117">
        <f t="shared" si="0"/>
        <v>0</v>
      </c>
      <c r="I56" s="116">
        <f t="shared" si="0"/>
        <v>0</v>
      </c>
      <c r="J56" s="117">
        <f t="shared" si="0"/>
        <v>0</v>
      </c>
      <c r="K56" s="116">
        <f t="shared" si="0"/>
        <v>0</v>
      </c>
      <c r="L56" s="117">
        <f t="shared" si="0"/>
        <v>0</v>
      </c>
      <c r="M56" s="116">
        <f t="shared" si="0"/>
        <v>0</v>
      </c>
      <c r="N56" s="117">
        <f t="shared" si="0"/>
        <v>0</v>
      </c>
      <c r="O56" s="117"/>
      <c r="P56" s="117"/>
    </row>
    <row r="58" spans="1:16">
      <c r="A58" s="239" t="s">
        <v>9</v>
      </c>
      <c r="B58" s="240" t="s">
        <v>131</v>
      </c>
      <c r="C58" s="241" t="s">
        <v>19</v>
      </c>
      <c r="D58" s="234"/>
      <c r="E58" s="234" t="s">
        <v>20</v>
      </c>
      <c r="F58" s="234"/>
      <c r="G58" s="234" t="s">
        <v>21</v>
      </c>
      <c r="H58" s="234"/>
      <c r="I58" s="234" t="s">
        <v>22</v>
      </c>
      <c r="J58" s="234"/>
      <c r="K58" s="234" t="s">
        <v>23</v>
      </c>
      <c r="L58" s="234"/>
      <c r="M58" s="234" t="s">
        <v>24</v>
      </c>
      <c r="N58" s="234"/>
      <c r="O58" s="259"/>
      <c r="P58" s="259"/>
    </row>
    <row r="59" spans="1:16">
      <c r="A59" s="239"/>
      <c r="B59" s="240"/>
      <c r="C59" s="207" t="s">
        <v>5</v>
      </c>
      <c r="D59" s="112" t="s">
        <v>16</v>
      </c>
      <c r="E59" s="109" t="s">
        <v>5</v>
      </c>
      <c r="F59" s="109" t="s">
        <v>16</v>
      </c>
      <c r="G59" s="109" t="s">
        <v>5</v>
      </c>
      <c r="H59" s="109" t="s">
        <v>16</v>
      </c>
      <c r="I59" s="109" t="s">
        <v>5</v>
      </c>
      <c r="J59" s="109" t="s">
        <v>16</v>
      </c>
      <c r="K59" s="109" t="s">
        <v>5</v>
      </c>
      <c r="L59" s="109" t="s">
        <v>16</v>
      </c>
      <c r="M59" s="112" t="s">
        <v>5</v>
      </c>
      <c r="N59" s="112" t="s">
        <v>16</v>
      </c>
      <c r="O59" s="260"/>
      <c r="P59" s="260"/>
    </row>
    <row r="60" spans="1:16">
      <c r="A60" s="113" t="s">
        <v>34</v>
      </c>
      <c r="B60" s="153" t="s">
        <v>132</v>
      </c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261"/>
      <c r="P60" s="261"/>
    </row>
    <row r="61" spans="1:16">
      <c r="A61" s="114" t="s">
        <v>35</v>
      </c>
      <c r="B61" s="153" t="s">
        <v>132</v>
      </c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261"/>
      <c r="P61" s="261"/>
    </row>
    <row r="62" spans="1:16">
      <c r="A62" s="114" t="s">
        <v>36</v>
      </c>
      <c r="B62" s="153" t="s">
        <v>132</v>
      </c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261"/>
      <c r="P62" s="261"/>
    </row>
    <row r="63" spans="1:16">
      <c r="A63" s="114" t="s">
        <v>37</v>
      </c>
      <c r="B63" s="153" t="s">
        <v>132</v>
      </c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261"/>
      <c r="P63" s="261"/>
    </row>
    <row r="64" spans="1:16">
      <c r="A64" s="114" t="s">
        <v>38</v>
      </c>
      <c r="B64" s="153" t="s">
        <v>132</v>
      </c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261"/>
      <c r="P64" s="261"/>
    </row>
    <row r="65" spans="1:16">
      <c r="A65" s="110" t="s">
        <v>43</v>
      </c>
      <c r="B65" s="153" t="s">
        <v>132</v>
      </c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261"/>
      <c r="P65" s="261"/>
    </row>
    <row r="66" spans="1:16">
      <c r="A66" s="114" t="s">
        <v>41</v>
      </c>
      <c r="B66" s="153" t="s">
        <v>132</v>
      </c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261"/>
      <c r="P66" s="261"/>
    </row>
    <row r="67" spans="1:16">
      <c r="A67" s="114" t="s">
        <v>58</v>
      </c>
      <c r="B67" s="153" t="s">
        <v>132</v>
      </c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261"/>
      <c r="P67" s="261"/>
    </row>
    <row r="68" spans="1:16">
      <c r="A68" s="114" t="s">
        <v>40</v>
      </c>
      <c r="B68" s="153" t="s">
        <v>132</v>
      </c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261"/>
      <c r="P68" s="261"/>
    </row>
    <row r="69" spans="1:16">
      <c r="A69" s="110" t="s">
        <v>52</v>
      </c>
      <c r="B69" s="153" t="s">
        <v>132</v>
      </c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261"/>
      <c r="P69" s="261"/>
    </row>
    <row r="70" spans="1:16">
      <c r="A70" s="110" t="s">
        <v>51</v>
      </c>
      <c r="B70" s="153" t="s">
        <v>132</v>
      </c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261"/>
      <c r="P70" s="261"/>
    </row>
    <row r="71" spans="1:16">
      <c r="A71" s="110" t="s">
        <v>91</v>
      </c>
      <c r="B71" s="153" t="s">
        <v>132</v>
      </c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261"/>
      <c r="P71" s="261"/>
    </row>
    <row r="72" spans="1:16">
      <c r="A72" s="110" t="s">
        <v>92</v>
      </c>
      <c r="B72" s="153" t="s">
        <v>132</v>
      </c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261"/>
      <c r="P72" s="261"/>
    </row>
    <row r="73" spans="1:16">
      <c r="A73" s="110" t="s">
        <v>165</v>
      </c>
      <c r="B73" s="153" t="s">
        <v>133</v>
      </c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261"/>
      <c r="P73" s="261"/>
    </row>
    <row r="74" spans="1:16">
      <c r="A74" s="110" t="s">
        <v>90</v>
      </c>
      <c r="B74" s="153" t="s">
        <v>133</v>
      </c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261"/>
      <c r="P74" s="261"/>
    </row>
    <row r="75" spans="1:16">
      <c r="A75" s="114" t="s">
        <v>39</v>
      </c>
      <c r="B75" s="153" t="s">
        <v>132</v>
      </c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261"/>
      <c r="P75" s="261"/>
    </row>
    <row r="76" spans="1:16">
      <c r="A76" s="110" t="s">
        <v>44</v>
      </c>
      <c r="B76" s="153" t="s">
        <v>132</v>
      </c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261"/>
      <c r="P76" s="261"/>
    </row>
    <row r="77" spans="1:16">
      <c r="A77" s="110" t="s">
        <v>143</v>
      </c>
      <c r="B77" s="153" t="s">
        <v>132</v>
      </c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261"/>
      <c r="P77" s="261"/>
    </row>
    <row r="78" spans="1:16">
      <c r="A78" s="110" t="s">
        <v>25</v>
      </c>
      <c r="B78" s="153" t="s">
        <v>132</v>
      </c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261"/>
      <c r="P78" s="261"/>
    </row>
    <row r="79" spans="1:16">
      <c r="A79" s="110" t="s">
        <v>95</v>
      </c>
      <c r="B79" s="153" t="s">
        <v>132</v>
      </c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261"/>
      <c r="P79" s="261"/>
    </row>
    <row r="80" spans="1:16">
      <c r="A80" s="110" t="s">
        <v>30</v>
      </c>
      <c r="B80" s="153" t="s">
        <v>132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261"/>
      <c r="P80" s="261"/>
    </row>
    <row r="81" spans="1:16">
      <c r="A81" s="110" t="s">
        <v>130</v>
      </c>
      <c r="B81" s="153" t="s">
        <v>132</v>
      </c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261"/>
      <c r="P81" s="261"/>
    </row>
    <row r="82" spans="1:16">
      <c r="A82" s="110" t="s">
        <v>48</v>
      </c>
      <c r="B82" s="153" t="s">
        <v>133</v>
      </c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261"/>
      <c r="P82" s="261"/>
    </row>
    <row r="83" spans="1:16">
      <c r="A83" s="110" t="s">
        <v>49</v>
      </c>
      <c r="B83" s="153" t="s">
        <v>133</v>
      </c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261"/>
      <c r="P83" s="261"/>
    </row>
    <row r="84" spans="1:16">
      <c r="A84" s="110" t="s">
        <v>46</v>
      </c>
      <c r="B84" s="153" t="s">
        <v>133</v>
      </c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261"/>
      <c r="P84" s="261"/>
    </row>
    <row r="85" spans="1:16">
      <c r="A85" s="110" t="s">
        <v>96</v>
      </c>
      <c r="B85" s="153" t="s">
        <v>135</v>
      </c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261"/>
      <c r="P85" s="261"/>
    </row>
    <row r="86" spans="1:16">
      <c r="A86" s="110" t="s">
        <v>97</v>
      </c>
      <c r="B86" s="153" t="s">
        <v>136</v>
      </c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261"/>
      <c r="P86" s="261"/>
    </row>
    <row r="87" spans="1:16">
      <c r="A87" s="110" t="s">
        <v>110</v>
      </c>
      <c r="B87" s="153" t="s">
        <v>136</v>
      </c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261"/>
      <c r="P87" s="261"/>
    </row>
    <row r="88" spans="1:16">
      <c r="A88" s="110" t="s">
        <v>89</v>
      </c>
      <c r="B88" s="153" t="s">
        <v>137</v>
      </c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261"/>
      <c r="P88" s="261"/>
    </row>
    <row r="89" spans="1:16">
      <c r="A89" s="110" t="s">
        <v>99</v>
      </c>
      <c r="B89" s="153" t="s">
        <v>138</v>
      </c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261"/>
      <c r="P89" s="261"/>
    </row>
    <row r="90" spans="1:16">
      <c r="A90" s="110" t="s">
        <v>93</v>
      </c>
      <c r="B90" s="153" t="s">
        <v>138</v>
      </c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261"/>
      <c r="P90" s="261"/>
    </row>
    <row r="91" spans="1:16">
      <c r="A91" s="110" t="s">
        <v>100</v>
      </c>
      <c r="B91" s="153" t="s">
        <v>139</v>
      </c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261"/>
      <c r="P91" s="261"/>
    </row>
    <row r="92" spans="1:16">
      <c r="A92" s="110" t="s">
        <v>101</v>
      </c>
      <c r="B92" s="153" t="s">
        <v>139</v>
      </c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261"/>
      <c r="P92" s="261"/>
    </row>
    <row r="93" spans="1:16">
      <c r="A93" s="110" t="s">
        <v>153</v>
      </c>
      <c r="B93" s="153" t="s">
        <v>139</v>
      </c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261"/>
      <c r="P93" s="261"/>
    </row>
    <row r="94" spans="1:16">
      <c r="A94" s="110" t="s">
        <v>102</v>
      </c>
      <c r="B94" s="153" t="s">
        <v>140</v>
      </c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261"/>
      <c r="P94" s="261"/>
    </row>
    <row r="95" spans="1:16">
      <c r="A95" s="110" t="s">
        <v>47</v>
      </c>
      <c r="B95" s="153" t="s">
        <v>140</v>
      </c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261"/>
      <c r="P95" s="261"/>
    </row>
    <row r="96" spans="1:16">
      <c r="A96" s="115" t="s">
        <v>103</v>
      </c>
      <c r="B96" s="153" t="s">
        <v>141</v>
      </c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261"/>
      <c r="P96" s="261"/>
    </row>
    <row r="97" spans="1:16">
      <c r="A97" s="110" t="s">
        <v>104</v>
      </c>
      <c r="B97" s="153" t="s">
        <v>141</v>
      </c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261"/>
      <c r="P97" s="261"/>
    </row>
    <row r="98" spans="1:16">
      <c r="A98" s="132" t="s">
        <v>126</v>
      </c>
      <c r="B98" s="153" t="s">
        <v>132</v>
      </c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261"/>
      <c r="P98" s="261"/>
    </row>
    <row r="99" spans="1:16">
      <c r="A99" s="16" t="s">
        <v>127</v>
      </c>
      <c r="B99" s="153" t="s">
        <v>132</v>
      </c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261"/>
      <c r="P99" s="261"/>
    </row>
    <row r="100" spans="1:16">
      <c r="A100" s="132" t="s">
        <v>113</v>
      </c>
      <c r="B100" s="153" t="s">
        <v>132</v>
      </c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261"/>
      <c r="P100" s="261"/>
    </row>
    <row r="101" spans="1:16">
      <c r="A101" s="132" t="s">
        <v>114</v>
      </c>
      <c r="B101" s="153" t="s">
        <v>132</v>
      </c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261"/>
      <c r="P101" s="261"/>
    </row>
    <row r="102" spans="1:16">
      <c r="A102" s="132" t="s">
        <v>115</v>
      </c>
      <c r="B102" s="153" t="s">
        <v>132</v>
      </c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261"/>
      <c r="P102" s="261"/>
    </row>
    <row r="103" spans="1:16">
      <c r="A103" s="132" t="s">
        <v>116</v>
      </c>
      <c r="B103" s="153" t="s">
        <v>132</v>
      </c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261"/>
      <c r="P103" s="261"/>
    </row>
    <row r="104" spans="1:16">
      <c r="A104" s="132" t="s">
        <v>117</v>
      </c>
      <c r="B104" s="171" t="s">
        <v>132</v>
      </c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262"/>
      <c r="P104" s="262"/>
    </row>
    <row r="105" spans="1:16">
      <c r="A105" s="147" t="s">
        <v>154</v>
      </c>
      <c r="B105" s="153" t="s">
        <v>132</v>
      </c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261"/>
      <c r="P105" s="261"/>
    </row>
    <row r="106" spans="1:16">
      <c r="A106" s="147" t="s">
        <v>124</v>
      </c>
      <c r="B106" s="153" t="s">
        <v>132</v>
      </c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261"/>
      <c r="P106" s="261"/>
    </row>
    <row r="107" spans="1:16">
      <c r="A107" s="186" t="s">
        <v>161</v>
      </c>
      <c r="B107" s="182" t="s">
        <v>132</v>
      </c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261"/>
      <c r="P107" s="261"/>
    </row>
    <row r="108" spans="1:16">
      <c r="A108" s="132" t="s">
        <v>160</v>
      </c>
      <c r="B108" s="171" t="s">
        <v>132</v>
      </c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261"/>
      <c r="P108" s="261"/>
    </row>
    <row r="109" spans="1:16">
      <c r="A109" s="147" t="s">
        <v>157</v>
      </c>
      <c r="B109" s="153" t="s">
        <v>132</v>
      </c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261"/>
      <c r="P109" s="261"/>
    </row>
    <row r="110" spans="1:16">
      <c r="A110" s="147" t="s">
        <v>121</v>
      </c>
      <c r="B110" s="153" t="s">
        <v>132</v>
      </c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261"/>
      <c r="P110" s="261"/>
    </row>
    <row r="111" spans="1:16">
      <c r="A111" s="147" t="s">
        <v>150</v>
      </c>
      <c r="B111" s="153" t="s">
        <v>132</v>
      </c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261"/>
      <c r="P111" s="261"/>
    </row>
    <row r="112" spans="1:16">
      <c r="A112" s="14"/>
      <c r="B112" s="222"/>
      <c r="C112" s="116">
        <f>SUM(C57:C111)</f>
        <v>0</v>
      </c>
      <c r="D112" s="117">
        <f t="shared" ref="D112:N112" si="1">SUM(D57:D111)</f>
        <v>0</v>
      </c>
      <c r="E112" s="116">
        <f t="shared" si="1"/>
        <v>0</v>
      </c>
      <c r="F112" s="117">
        <f t="shared" si="1"/>
        <v>0</v>
      </c>
      <c r="G112" s="116">
        <f t="shared" si="1"/>
        <v>0</v>
      </c>
      <c r="H112" s="117">
        <f t="shared" si="1"/>
        <v>0</v>
      </c>
      <c r="I112" s="116">
        <f t="shared" si="1"/>
        <v>0</v>
      </c>
      <c r="J112" s="117">
        <f t="shared" si="1"/>
        <v>0</v>
      </c>
      <c r="K112" s="116">
        <f t="shared" si="1"/>
        <v>0</v>
      </c>
      <c r="L112" s="117">
        <f t="shared" si="1"/>
        <v>0</v>
      </c>
      <c r="M112" s="116">
        <f t="shared" si="1"/>
        <v>0</v>
      </c>
      <c r="N112" s="117">
        <f t="shared" si="1"/>
        <v>0</v>
      </c>
      <c r="O112" s="117"/>
      <c r="P112" s="117"/>
    </row>
    <row r="114" spans="1:18" ht="18.600000000000001">
      <c r="A114" s="235" t="s">
        <v>7</v>
      </c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235"/>
      <c r="M114" s="235"/>
      <c r="N114" s="235"/>
      <c r="O114" s="224"/>
      <c r="P114" s="224"/>
    </row>
    <row r="115" spans="1:18">
      <c r="A115" s="236" t="s">
        <v>8</v>
      </c>
      <c r="B115" s="236"/>
      <c r="C115" s="236"/>
      <c r="D115" s="236"/>
      <c r="E115" s="236"/>
      <c r="F115" s="236"/>
      <c r="G115" s="236"/>
      <c r="H115" s="236"/>
      <c r="I115" s="236"/>
      <c r="J115" s="236"/>
      <c r="K115" s="236"/>
      <c r="L115" s="236"/>
      <c r="M115" s="236"/>
      <c r="N115" s="236"/>
      <c r="O115" s="225"/>
      <c r="P115" s="225"/>
    </row>
    <row r="116" spans="1:18" ht="15.6">
      <c r="A116" s="237" t="s">
        <v>149</v>
      </c>
      <c r="B116" s="237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7"/>
      <c r="N116" s="237"/>
      <c r="O116" s="258"/>
      <c r="P116" s="258"/>
    </row>
    <row r="117" spans="1:18">
      <c r="A117" s="232" t="s">
        <v>9</v>
      </c>
      <c r="B117" s="232" t="s">
        <v>131</v>
      </c>
      <c r="C117" s="234" t="s">
        <v>10</v>
      </c>
      <c r="D117" s="234"/>
      <c r="E117" s="234" t="s">
        <v>11</v>
      </c>
      <c r="F117" s="234"/>
      <c r="G117" s="234" t="s">
        <v>12</v>
      </c>
      <c r="H117" s="234"/>
      <c r="I117" s="234" t="s">
        <v>13</v>
      </c>
      <c r="J117" s="234"/>
      <c r="K117" s="234" t="s">
        <v>14</v>
      </c>
      <c r="L117" s="234"/>
      <c r="M117" s="234" t="s">
        <v>15</v>
      </c>
      <c r="N117" s="234"/>
      <c r="O117" s="259"/>
      <c r="P117" s="259"/>
    </row>
    <row r="118" spans="1:18">
      <c r="A118" s="232"/>
      <c r="B118" s="233"/>
      <c r="C118" s="112" t="s">
        <v>5</v>
      </c>
      <c r="D118" s="112" t="s">
        <v>16</v>
      </c>
      <c r="E118" s="109" t="s">
        <v>5</v>
      </c>
      <c r="F118" s="109" t="s">
        <v>16</v>
      </c>
      <c r="G118" s="109" t="s">
        <v>5</v>
      </c>
      <c r="H118" s="109" t="s">
        <v>16</v>
      </c>
      <c r="I118" s="109" t="s">
        <v>5</v>
      </c>
      <c r="J118" s="109" t="s">
        <v>16</v>
      </c>
      <c r="K118" s="109" t="s">
        <v>5</v>
      </c>
      <c r="L118" s="109" t="s">
        <v>16</v>
      </c>
      <c r="M118" s="112" t="s">
        <v>5</v>
      </c>
      <c r="N118" s="112" t="s">
        <v>16</v>
      </c>
      <c r="O118" s="257" t="s">
        <v>170</v>
      </c>
      <c r="P118" s="257" t="s">
        <v>171</v>
      </c>
      <c r="Q118" s="257" t="s">
        <v>170</v>
      </c>
      <c r="R118" s="257" t="s">
        <v>171</v>
      </c>
    </row>
    <row r="119" spans="1:18">
      <c r="A119" s="113" t="s">
        <v>34</v>
      </c>
      <c r="B119" s="153" t="s">
        <v>132</v>
      </c>
      <c r="C119" s="146">
        <v>17361.79</v>
      </c>
      <c r="D119" s="18">
        <v>257.79000000000002</v>
      </c>
      <c r="E119" s="18">
        <v>8919.32</v>
      </c>
      <c r="F119" s="18">
        <v>133.11000000000001</v>
      </c>
      <c r="G119" s="18">
        <v>14390.32</v>
      </c>
      <c r="H119" s="18">
        <v>208.63</v>
      </c>
      <c r="I119" s="111">
        <v>12179.02</v>
      </c>
      <c r="J119" s="111">
        <v>186.84</v>
      </c>
      <c r="K119" s="111">
        <v>16557.59</v>
      </c>
      <c r="L119" s="111">
        <v>259.49</v>
      </c>
      <c r="M119" s="111">
        <v>15977.21</v>
      </c>
      <c r="N119" s="111">
        <v>254.1</v>
      </c>
      <c r="O119" s="166">
        <f>D119+F119+H119+J119+L119+N119+D178+F178+H178+J178+L178+N17</f>
        <v>2290.2599999999998</v>
      </c>
      <c r="Q119" s="166"/>
    </row>
    <row r="120" spans="1:18">
      <c r="A120" s="114" t="s">
        <v>35</v>
      </c>
      <c r="B120" s="153" t="s">
        <v>132</v>
      </c>
      <c r="C120" s="146">
        <v>12041.62</v>
      </c>
      <c r="D120" s="18">
        <v>169.78</v>
      </c>
      <c r="E120" s="18">
        <v>8825.7199999999993</v>
      </c>
      <c r="F120" s="18">
        <v>121.75</v>
      </c>
      <c r="G120" s="18">
        <v>10954.66</v>
      </c>
      <c r="H120" s="18">
        <v>160.16999999999999</v>
      </c>
      <c r="I120" s="111">
        <v>12154.98</v>
      </c>
      <c r="J120" s="111">
        <v>184.49</v>
      </c>
      <c r="K120" s="111">
        <v>11390.54</v>
      </c>
      <c r="L120" s="111">
        <v>176.39</v>
      </c>
      <c r="M120" s="111">
        <v>12894.64</v>
      </c>
      <c r="N120" s="111">
        <v>199.84</v>
      </c>
      <c r="O120" s="166">
        <f>D120+F120+H120+J120+L120+N120+D179+F179+H179+J179+L179+N179</f>
        <v>2075.15</v>
      </c>
      <c r="P120" s="261"/>
    </row>
    <row r="121" spans="1:18">
      <c r="A121" s="114" t="s">
        <v>36</v>
      </c>
      <c r="B121" s="153" t="s">
        <v>132</v>
      </c>
      <c r="C121" s="146">
        <v>11719.63</v>
      </c>
      <c r="D121" s="18">
        <v>169.6</v>
      </c>
      <c r="E121" s="18">
        <v>10058.07</v>
      </c>
      <c r="F121" s="18">
        <v>149.62</v>
      </c>
      <c r="G121" s="18">
        <v>11761.17</v>
      </c>
      <c r="H121" s="18">
        <v>181.8</v>
      </c>
      <c r="I121" s="111">
        <v>9859.2199999999993</v>
      </c>
      <c r="J121" s="111">
        <v>158.88999999999999</v>
      </c>
      <c r="K121" s="111">
        <v>10517.58</v>
      </c>
      <c r="L121" s="111">
        <v>173.45</v>
      </c>
      <c r="M121" s="111">
        <v>10149.84</v>
      </c>
      <c r="N121" s="111">
        <v>160.49</v>
      </c>
      <c r="O121" s="261"/>
      <c r="P121" s="166">
        <f>D121+F121+H121+J121+L121+N121+D180+F180+H180+J180+L180+N180</f>
        <v>2216.3000000000002</v>
      </c>
    </row>
    <row r="122" spans="1:18">
      <c r="A122" s="114" t="s">
        <v>37</v>
      </c>
      <c r="B122" s="153" t="s">
        <v>132</v>
      </c>
      <c r="C122" s="146">
        <v>14999.87</v>
      </c>
      <c r="D122" s="18">
        <v>252.9</v>
      </c>
      <c r="E122" s="18">
        <v>14999.98</v>
      </c>
      <c r="F122" s="18">
        <v>253.66</v>
      </c>
      <c r="G122" s="18">
        <v>14999.12</v>
      </c>
      <c r="H122" s="18">
        <v>267.88</v>
      </c>
      <c r="I122" s="111">
        <v>13811.98</v>
      </c>
      <c r="J122" s="111">
        <v>258.20999999999998</v>
      </c>
      <c r="K122" s="111">
        <v>14946.08</v>
      </c>
      <c r="L122" s="111">
        <v>272.06</v>
      </c>
      <c r="M122" s="111">
        <v>14999.74</v>
      </c>
      <c r="N122" s="111">
        <v>270.07</v>
      </c>
      <c r="O122" s="261"/>
      <c r="P122" s="166">
        <f>D122+F122+H122+J122+L122+N122+D181+F181+H181+J181+L181+N181</f>
        <v>3061.58</v>
      </c>
    </row>
    <row r="123" spans="1:18">
      <c r="A123" s="114" t="s">
        <v>38</v>
      </c>
      <c r="B123" s="153" t="s">
        <v>132</v>
      </c>
      <c r="C123" s="146">
        <v>10861.5</v>
      </c>
      <c r="D123" s="18">
        <v>170.58</v>
      </c>
      <c r="E123" s="18">
        <v>7915.87</v>
      </c>
      <c r="F123" s="18">
        <v>126.21</v>
      </c>
      <c r="G123" s="18">
        <v>8770.75</v>
      </c>
      <c r="H123" s="18">
        <v>138.65</v>
      </c>
      <c r="I123" s="111">
        <v>13486.04</v>
      </c>
      <c r="J123" s="111">
        <v>213.53</v>
      </c>
      <c r="K123" s="111">
        <v>14958.73</v>
      </c>
      <c r="L123" s="111">
        <v>247.37</v>
      </c>
      <c r="M123" s="111">
        <v>14999.07</v>
      </c>
      <c r="N123" s="111">
        <v>255.75</v>
      </c>
      <c r="O123" s="166">
        <f>D123+F123+H123+J123+L123+N123+D182+F182+H182+J182+L182+N182</f>
        <v>2319.75</v>
      </c>
      <c r="P123" s="261"/>
    </row>
    <row r="124" spans="1:18">
      <c r="A124" s="110" t="s">
        <v>43</v>
      </c>
      <c r="B124" s="153" t="s">
        <v>132</v>
      </c>
      <c r="C124" s="146">
        <v>6652.55</v>
      </c>
      <c r="D124" s="18">
        <v>106.85</v>
      </c>
      <c r="E124" s="18">
        <v>6153.08</v>
      </c>
      <c r="F124" s="18">
        <v>97.06</v>
      </c>
      <c r="G124" s="18">
        <v>7107.87</v>
      </c>
      <c r="H124" s="18">
        <v>117.61</v>
      </c>
      <c r="I124" s="111">
        <v>7219.33</v>
      </c>
      <c r="J124" s="111">
        <v>123.63</v>
      </c>
      <c r="K124" s="111">
        <v>10018.290000000001</v>
      </c>
      <c r="L124" s="111">
        <v>176.27</v>
      </c>
      <c r="M124" s="111">
        <v>7340.03</v>
      </c>
      <c r="N124" s="111">
        <v>127.57</v>
      </c>
      <c r="O124" s="166">
        <f t="shared" ref="O124:O141" si="2">D124+F124+H124+J124+L124+N124+D183+F183+H183+J183+L183+N183</f>
        <v>1492.9800000000002</v>
      </c>
      <c r="P124" s="261"/>
    </row>
    <row r="125" spans="1:18">
      <c r="A125" s="114" t="s">
        <v>41</v>
      </c>
      <c r="B125" s="153" t="s">
        <v>132</v>
      </c>
      <c r="C125" s="146">
        <v>10652.12</v>
      </c>
      <c r="D125" s="18">
        <v>158.46</v>
      </c>
      <c r="E125" s="18">
        <v>7997.8</v>
      </c>
      <c r="F125" s="18">
        <v>117.02</v>
      </c>
      <c r="G125" s="18">
        <v>8731.15</v>
      </c>
      <c r="H125" s="18">
        <v>129.57</v>
      </c>
      <c r="I125" s="111">
        <v>10192.69</v>
      </c>
      <c r="J125" s="111">
        <v>152.69999999999999</v>
      </c>
      <c r="K125" s="111">
        <v>8198.9599999999991</v>
      </c>
      <c r="L125" s="111">
        <v>132.87</v>
      </c>
      <c r="M125" s="111">
        <v>8803.2099999999991</v>
      </c>
      <c r="N125" s="111">
        <v>140.28</v>
      </c>
      <c r="O125" s="166">
        <f t="shared" si="2"/>
        <v>1754.1299999999997</v>
      </c>
      <c r="P125" s="261"/>
    </row>
    <row r="126" spans="1:18">
      <c r="A126" s="114" t="s">
        <v>58</v>
      </c>
      <c r="B126" s="153" t="s">
        <v>132</v>
      </c>
      <c r="C126" s="146">
        <v>9222.8700000000008</v>
      </c>
      <c r="D126" s="18">
        <v>152.88999999999999</v>
      </c>
      <c r="E126" s="18">
        <v>10005.49</v>
      </c>
      <c r="F126" s="18">
        <v>159.41</v>
      </c>
      <c r="G126" s="18">
        <v>10770.02</v>
      </c>
      <c r="H126" s="18">
        <v>181.67</v>
      </c>
      <c r="I126" s="111">
        <v>9797.9</v>
      </c>
      <c r="J126" s="111">
        <v>170.73</v>
      </c>
      <c r="K126" s="111">
        <v>10729.24</v>
      </c>
      <c r="L126" s="111">
        <v>196.26</v>
      </c>
      <c r="M126" s="111">
        <v>10687.42</v>
      </c>
      <c r="N126" s="111">
        <v>188.01</v>
      </c>
      <c r="O126" s="166">
        <f t="shared" si="2"/>
        <v>2272.8899999999994</v>
      </c>
      <c r="P126" s="261"/>
    </row>
    <row r="127" spans="1:18">
      <c r="A127" s="114" t="s">
        <v>40</v>
      </c>
      <c r="B127" s="153" t="s">
        <v>132</v>
      </c>
      <c r="C127" s="152">
        <v>9482.07</v>
      </c>
      <c r="D127" s="118">
        <v>151.69999999999999</v>
      </c>
      <c r="E127" s="118">
        <v>10000</v>
      </c>
      <c r="F127" s="118">
        <v>150.52000000000001</v>
      </c>
      <c r="G127" s="118">
        <v>7660.53</v>
      </c>
      <c r="H127" s="118">
        <v>125.58</v>
      </c>
      <c r="I127" s="111">
        <v>8768.4599999999991</v>
      </c>
      <c r="J127" s="111">
        <v>151.4</v>
      </c>
      <c r="K127" s="111">
        <v>9434.1299999999992</v>
      </c>
      <c r="L127" s="111">
        <v>164.91</v>
      </c>
      <c r="M127" s="111">
        <v>9999.4699999999993</v>
      </c>
      <c r="N127" s="111">
        <v>171.14</v>
      </c>
      <c r="O127" s="166">
        <f t="shared" si="2"/>
        <v>1795.35</v>
      </c>
      <c r="P127" s="261"/>
    </row>
    <row r="128" spans="1:18">
      <c r="A128" s="194" t="s">
        <v>42</v>
      </c>
      <c r="B128" s="172" t="s">
        <v>132</v>
      </c>
      <c r="C128" s="195">
        <v>9987.84</v>
      </c>
      <c r="D128" s="192">
        <v>156.26</v>
      </c>
      <c r="E128" s="192">
        <v>9829.69</v>
      </c>
      <c r="F128" s="192">
        <v>150.41</v>
      </c>
      <c r="G128" s="192">
        <v>10000</v>
      </c>
      <c r="H128" s="192">
        <v>157.38999999999999</v>
      </c>
      <c r="I128" s="185">
        <v>9384.2000000000007</v>
      </c>
      <c r="J128" s="185">
        <v>152.47</v>
      </c>
      <c r="K128" s="185">
        <v>9767.7800000000007</v>
      </c>
      <c r="L128" s="185">
        <v>164.57</v>
      </c>
      <c r="M128" s="185">
        <v>0</v>
      </c>
      <c r="N128" s="185">
        <v>0</v>
      </c>
      <c r="O128" s="166">
        <f t="shared" si="2"/>
        <v>781.09999999999991</v>
      </c>
      <c r="P128" s="263"/>
      <c r="Q128" s="148" t="s">
        <v>158</v>
      </c>
    </row>
    <row r="129" spans="1:17">
      <c r="A129" s="110" t="s">
        <v>52</v>
      </c>
      <c r="B129" s="153" t="s">
        <v>132</v>
      </c>
      <c r="C129" s="146">
        <v>9020.08</v>
      </c>
      <c r="D129" s="18">
        <v>147.1</v>
      </c>
      <c r="E129" s="18">
        <v>9902.57</v>
      </c>
      <c r="F129" s="18">
        <v>162.65</v>
      </c>
      <c r="G129" s="18">
        <v>9915.17</v>
      </c>
      <c r="H129" s="18">
        <v>154.49</v>
      </c>
      <c r="I129" s="111">
        <v>9290.01</v>
      </c>
      <c r="J129" s="111">
        <v>155.38</v>
      </c>
      <c r="K129" s="111">
        <v>10000</v>
      </c>
      <c r="L129" s="111">
        <v>177.54</v>
      </c>
      <c r="M129" s="111">
        <v>9999.67</v>
      </c>
      <c r="N129" s="111">
        <v>181.27</v>
      </c>
      <c r="O129" s="166">
        <f t="shared" si="2"/>
        <v>1974.61</v>
      </c>
      <c r="P129" s="261"/>
    </row>
    <row r="130" spans="1:17">
      <c r="A130" s="110" t="s">
        <v>51</v>
      </c>
      <c r="B130" s="153" t="s">
        <v>132</v>
      </c>
      <c r="C130" s="146">
        <v>10000</v>
      </c>
      <c r="D130" s="18">
        <v>159.81</v>
      </c>
      <c r="E130" s="119">
        <v>9005.44</v>
      </c>
      <c r="F130" s="119">
        <v>139.43</v>
      </c>
      <c r="G130" s="119">
        <v>10000</v>
      </c>
      <c r="H130" s="119">
        <v>163.99</v>
      </c>
      <c r="I130" s="111">
        <v>12000</v>
      </c>
      <c r="J130" s="111">
        <v>198.44</v>
      </c>
      <c r="K130" s="111">
        <v>11190.38</v>
      </c>
      <c r="L130" s="111">
        <v>189.17</v>
      </c>
      <c r="M130" s="111">
        <v>11230.23</v>
      </c>
      <c r="N130" s="111">
        <v>191.12</v>
      </c>
      <c r="O130" s="166">
        <f t="shared" si="2"/>
        <v>2250.73</v>
      </c>
      <c r="P130" s="261"/>
    </row>
    <row r="131" spans="1:17">
      <c r="A131" s="110" t="s">
        <v>91</v>
      </c>
      <c r="B131" s="153" t="s">
        <v>132</v>
      </c>
      <c r="C131" s="146">
        <v>9634</v>
      </c>
      <c r="D131" s="18">
        <v>155.15</v>
      </c>
      <c r="E131" s="18">
        <v>8434.2800000000007</v>
      </c>
      <c r="F131" s="18">
        <v>132.53</v>
      </c>
      <c r="G131" s="18">
        <v>7685.97</v>
      </c>
      <c r="H131" s="18">
        <v>124.81</v>
      </c>
      <c r="I131" s="111">
        <v>7803.73</v>
      </c>
      <c r="J131" s="111">
        <v>133.19999999999999</v>
      </c>
      <c r="K131" s="111">
        <v>6957.19</v>
      </c>
      <c r="L131" s="111">
        <v>121.04</v>
      </c>
      <c r="M131" s="111">
        <v>6540.59</v>
      </c>
      <c r="N131" s="111">
        <v>114.59</v>
      </c>
      <c r="O131" s="166">
        <f t="shared" si="2"/>
        <v>1744.25</v>
      </c>
      <c r="P131" s="261"/>
    </row>
    <row r="132" spans="1:17">
      <c r="A132" s="110" t="s">
        <v>92</v>
      </c>
      <c r="B132" s="153" t="s">
        <v>132</v>
      </c>
      <c r="C132" s="154">
        <v>9994.1299999999992</v>
      </c>
      <c r="D132" s="119">
        <v>158.83000000000001</v>
      </c>
      <c r="E132" s="119">
        <v>9883.6200000000008</v>
      </c>
      <c r="F132" s="119">
        <v>158.97</v>
      </c>
      <c r="G132" s="119">
        <v>10000</v>
      </c>
      <c r="H132" s="119">
        <v>159.32</v>
      </c>
      <c r="I132" s="111">
        <v>10000</v>
      </c>
      <c r="J132" s="111">
        <v>165.21</v>
      </c>
      <c r="K132" s="111">
        <v>10000</v>
      </c>
      <c r="L132" s="111">
        <v>174.53</v>
      </c>
      <c r="M132" s="111">
        <v>10000</v>
      </c>
      <c r="N132" s="111">
        <v>174.6</v>
      </c>
      <c r="O132" s="166">
        <f t="shared" si="2"/>
        <v>1990.54</v>
      </c>
      <c r="P132" s="261"/>
    </row>
    <row r="133" spans="1:17">
      <c r="A133" s="110" t="s">
        <v>90</v>
      </c>
      <c r="B133" s="153" t="s">
        <v>133</v>
      </c>
      <c r="C133" s="146">
        <v>9521.17</v>
      </c>
      <c r="D133" s="18">
        <v>152.77000000000001</v>
      </c>
      <c r="E133" s="18">
        <v>8600.51</v>
      </c>
      <c r="F133" s="18">
        <v>136.28</v>
      </c>
      <c r="G133" s="18">
        <v>9254.0499999999993</v>
      </c>
      <c r="H133" s="18">
        <v>149.32</v>
      </c>
      <c r="I133" s="111">
        <v>8041.45</v>
      </c>
      <c r="J133" s="111">
        <v>139.27000000000001</v>
      </c>
      <c r="K133" s="111">
        <v>9198.4699999999993</v>
      </c>
      <c r="L133" s="111">
        <v>164.67</v>
      </c>
      <c r="M133" s="111">
        <v>9106.99</v>
      </c>
      <c r="N133" s="111">
        <v>159.1</v>
      </c>
      <c r="O133" s="261"/>
      <c r="P133" s="261"/>
    </row>
    <row r="134" spans="1:17">
      <c r="A134" s="114" t="s">
        <v>39</v>
      </c>
      <c r="B134" s="153" t="s">
        <v>132</v>
      </c>
      <c r="C134" s="146">
        <v>0</v>
      </c>
      <c r="D134" s="18">
        <v>0</v>
      </c>
      <c r="E134" s="18">
        <v>3522.3</v>
      </c>
      <c r="F134" s="18">
        <v>49.57</v>
      </c>
      <c r="G134" s="18">
        <v>5579.85</v>
      </c>
      <c r="H134" s="18">
        <v>80.290000000000006</v>
      </c>
      <c r="I134" s="111">
        <v>2400.6799999999998</v>
      </c>
      <c r="J134" s="111">
        <v>35.590000000000003</v>
      </c>
      <c r="K134" s="111">
        <v>0</v>
      </c>
      <c r="L134" s="111">
        <v>0</v>
      </c>
      <c r="M134" s="111">
        <v>3077.14</v>
      </c>
      <c r="N134" s="111">
        <v>44.44</v>
      </c>
      <c r="O134" s="166">
        <f t="shared" si="2"/>
        <v>322.61</v>
      </c>
      <c r="P134" s="261"/>
    </row>
    <row r="135" spans="1:17">
      <c r="A135" s="110" t="s">
        <v>44</v>
      </c>
      <c r="B135" s="153" t="s">
        <v>132</v>
      </c>
      <c r="C135" s="146">
        <v>4468.16</v>
      </c>
      <c r="D135" s="18">
        <v>64.34</v>
      </c>
      <c r="E135" s="18">
        <v>5359.64</v>
      </c>
      <c r="F135" s="18">
        <v>74.430000000000007</v>
      </c>
      <c r="G135" s="18">
        <v>5440.55</v>
      </c>
      <c r="H135" s="18">
        <v>79.84</v>
      </c>
      <c r="I135" s="111">
        <v>1410.22</v>
      </c>
      <c r="J135" s="111">
        <v>20.12</v>
      </c>
      <c r="K135" s="111">
        <v>1949.08</v>
      </c>
      <c r="L135" s="111">
        <v>29.46</v>
      </c>
      <c r="M135" s="111">
        <v>4226.6000000000004</v>
      </c>
      <c r="N135" s="111">
        <v>62.75</v>
      </c>
      <c r="O135" s="166">
        <f t="shared" si="2"/>
        <v>736.06999999999994</v>
      </c>
      <c r="P135" s="261"/>
    </row>
    <row r="136" spans="1:17">
      <c r="A136" s="110" t="s">
        <v>143</v>
      </c>
      <c r="B136" s="153" t="s">
        <v>132</v>
      </c>
      <c r="C136" s="146">
        <v>7297.5</v>
      </c>
      <c r="D136" s="118">
        <v>113.73</v>
      </c>
      <c r="E136" s="118">
        <v>6768.17</v>
      </c>
      <c r="F136" s="118">
        <v>104.8</v>
      </c>
      <c r="G136" s="118">
        <v>8032.97</v>
      </c>
      <c r="H136" s="118">
        <v>128.38999999999999</v>
      </c>
      <c r="I136" s="149">
        <v>6102.35</v>
      </c>
      <c r="J136" s="149">
        <v>101.24</v>
      </c>
      <c r="K136" s="149">
        <v>9797.83</v>
      </c>
      <c r="L136" s="149">
        <v>166.8</v>
      </c>
      <c r="M136" s="111">
        <v>5831.33</v>
      </c>
      <c r="N136" s="111">
        <v>97.66</v>
      </c>
      <c r="O136" s="166">
        <f t="shared" si="2"/>
        <v>1044.1600000000001</v>
      </c>
      <c r="P136" s="261"/>
    </row>
    <row r="137" spans="1:17">
      <c r="A137" s="110" t="s">
        <v>25</v>
      </c>
      <c r="B137" s="153" t="s">
        <v>132</v>
      </c>
      <c r="C137" s="168">
        <v>10000</v>
      </c>
      <c r="D137" s="167">
        <v>163.44</v>
      </c>
      <c r="E137" s="167">
        <v>9103.0499999999993</v>
      </c>
      <c r="F137" s="167">
        <v>148.15</v>
      </c>
      <c r="G137" s="167">
        <v>10000</v>
      </c>
      <c r="H137" s="167">
        <v>164.37</v>
      </c>
      <c r="I137" s="170">
        <v>10000</v>
      </c>
      <c r="J137" s="170">
        <v>172.72</v>
      </c>
      <c r="K137" s="170">
        <v>10000</v>
      </c>
      <c r="L137" s="170">
        <v>175.29</v>
      </c>
      <c r="M137" s="111">
        <v>10000</v>
      </c>
      <c r="N137" s="111">
        <v>175.93</v>
      </c>
      <c r="O137" s="166">
        <f t="shared" si="2"/>
        <v>1954.87</v>
      </c>
      <c r="P137" s="261"/>
    </row>
    <row r="138" spans="1:17">
      <c r="A138" s="110" t="s">
        <v>95</v>
      </c>
      <c r="B138" s="153" t="s">
        <v>132</v>
      </c>
      <c r="C138" s="168">
        <v>10064.030000000001</v>
      </c>
      <c r="D138" s="167">
        <v>159.59</v>
      </c>
      <c r="E138" s="167">
        <v>8084.28</v>
      </c>
      <c r="F138" s="167">
        <v>130.53</v>
      </c>
      <c r="G138" s="167">
        <v>0</v>
      </c>
      <c r="H138" s="167">
        <v>0</v>
      </c>
      <c r="I138" s="170">
        <v>13000</v>
      </c>
      <c r="J138" s="170">
        <v>225.22</v>
      </c>
      <c r="K138" s="170">
        <v>12999.81</v>
      </c>
      <c r="L138" s="170">
        <v>233.33</v>
      </c>
      <c r="M138" s="111">
        <v>12999.18</v>
      </c>
      <c r="N138" s="111">
        <v>233.02</v>
      </c>
      <c r="O138" s="166">
        <f t="shared" si="2"/>
        <v>1223.2500000000002</v>
      </c>
      <c r="P138" s="261"/>
    </row>
    <row r="139" spans="1:17">
      <c r="A139" s="110" t="s">
        <v>30</v>
      </c>
      <c r="B139" s="153" t="s">
        <v>132</v>
      </c>
      <c r="C139" s="169">
        <v>12096.16</v>
      </c>
      <c r="D139" s="170">
        <v>194.35</v>
      </c>
      <c r="E139" s="170">
        <v>12129.03</v>
      </c>
      <c r="F139" s="170">
        <v>196.53</v>
      </c>
      <c r="G139" s="170">
        <v>12981.94</v>
      </c>
      <c r="H139" s="170">
        <v>218.67</v>
      </c>
      <c r="I139" s="170">
        <v>7921.84</v>
      </c>
      <c r="J139" s="170">
        <v>138.97999999999999</v>
      </c>
      <c r="K139" s="170">
        <v>8642.32</v>
      </c>
      <c r="L139" s="170">
        <v>156.38</v>
      </c>
      <c r="M139" s="111">
        <v>7627.33</v>
      </c>
      <c r="N139" s="111">
        <v>135.08000000000001</v>
      </c>
      <c r="O139" s="166">
        <f t="shared" si="2"/>
        <v>2071.84</v>
      </c>
      <c r="P139" s="261"/>
    </row>
    <row r="140" spans="1:17">
      <c r="A140" s="110" t="s">
        <v>130</v>
      </c>
      <c r="B140" s="153" t="s">
        <v>132</v>
      </c>
      <c r="C140" s="168">
        <v>9850.48</v>
      </c>
      <c r="D140" s="167">
        <v>161.12</v>
      </c>
      <c r="E140" s="167">
        <v>11535.84</v>
      </c>
      <c r="F140" s="167">
        <v>183.64</v>
      </c>
      <c r="G140" s="167">
        <v>8239.59</v>
      </c>
      <c r="H140" s="167">
        <v>136.19999999999999</v>
      </c>
      <c r="I140" s="170">
        <v>0</v>
      </c>
      <c r="J140" s="170">
        <v>0</v>
      </c>
      <c r="K140" s="170">
        <v>4580.05</v>
      </c>
      <c r="L140" s="170">
        <v>80.64</v>
      </c>
      <c r="M140" s="111">
        <v>1555</v>
      </c>
      <c r="N140" s="111">
        <v>26.93</v>
      </c>
      <c r="O140" s="166">
        <f t="shared" si="2"/>
        <v>878.18000000000006</v>
      </c>
      <c r="P140" s="261"/>
      <c r="Q140" s="148" t="s">
        <v>156</v>
      </c>
    </row>
    <row r="141" spans="1:17">
      <c r="A141" s="110" t="s">
        <v>32</v>
      </c>
      <c r="B141" s="153" t="s">
        <v>132</v>
      </c>
      <c r="C141" s="146">
        <v>7317.7</v>
      </c>
      <c r="D141" s="119">
        <v>118.45</v>
      </c>
      <c r="E141" s="119">
        <v>10000</v>
      </c>
      <c r="F141" s="119">
        <v>165.01</v>
      </c>
      <c r="G141" s="119">
        <v>8750.93</v>
      </c>
      <c r="H141" s="119">
        <v>154.01</v>
      </c>
      <c r="I141" s="150">
        <v>8903.0499999999993</v>
      </c>
      <c r="J141" s="150">
        <v>163.93</v>
      </c>
      <c r="K141" s="150">
        <v>9704.59</v>
      </c>
      <c r="L141" s="150">
        <v>182.1</v>
      </c>
      <c r="M141" s="111">
        <v>10000</v>
      </c>
      <c r="N141" s="111">
        <v>179.27</v>
      </c>
      <c r="O141" s="166">
        <f t="shared" si="2"/>
        <v>1985.3</v>
      </c>
      <c r="P141" s="261"/>
    </row>
    <row r="142" spans="1:17">
      <c r="A142" s="110" t="s">
        <v>48</v>
      </c>
      <c r="B142" s="153" t="s">
        <v>133</v>
      </c>
      <c r="C142" s="146">
        <v>6771.79</v>
      </c>
      <c r="D142" s="18">
        <v>111.85</v>
      </c>
      <c r="E142" s="18">
        <v>4935.33</v>
      </c>
      <c r="F142" s="18">
        <v>82.36</v>
      </c>
      <c r="G142" s="18">
        <v>7503.18</v>
      </c>
      <c r="H142" s="18">
        <v>127.44</v>
      </c>
      <c r="I142" s="111">
        <v>6777.28</v>
      </c>
      <c r="J142" s="111">
        <v>118.94</v>
      </c>
      <c r="K142" s="111">
        <v>5672.52</v>
      </c>
      <c r="L142" s="111">
        <v>107.84</v>
      </c>
      <c r="M142" s="111">
        <v>5689.29</v>
      </c>
      <c r="N142" s="111">
        <v>106.37</v>
      </c>
      <c r="O142" s="261"/>
      <c r="P142" s="261"/>
    </row>
    <row r="143" spans="1:17">
      <c r="A143" s="110" t="s">
        <v>49</v>
      </c>
      <c r="B143" s="153" t="s">
        <v>133</v>
      </c>
      <c r="C143" s="146">
        <v>9813.73</v>
      </c>
      <c r="D143" s="18">
        <v>165.16</v>
      </c>
      <c r="E143" s="18">
        <v>4458.32</v>
      </c>
      <c r="F143" s="18">
        <v>73.67</v>
      </c>
      <c r="G143" s="18">
        <v>7553.11</v>
      </c>
      <c r="H143" s="18">
        <v>129.52000000000001</v>
      </c>
      <c r="I143" s="111">
        <v>7311.41</v>
      </c>
      <c r="J143" s="111">
        <v>129.13</v>
      </c>
      <c r="K143" s="111">
        <v>10840.66</v>
      </c>
      <c r="L143" s="111">
        <v>203.4</v>
      </c>
      <c r="M143" s="111">
        <v>6756.31</v>
      </c>
      <c r="N143" s="111">
        <v>120.01</v>
      </c>
      <c r="O143" s="261"/>
      <c r="P143" s="261"/>
    </row>
    <row r="144" spans="1:17">
      <c r="A144" s="110" t="s">
        <v>46</v>
      </c>
      <c r="B144" s="153" t="s">
        <v>133</v>
      </c>
      <c r="C144" s="146">
        <v>17412.27</v>
      </c>
      <c r="D144" s="18">
        <v>291.95999999999998</v>
      </c>
      <c r="E144" s="18">
        <v>17786.650000000001</v>
      </c>
      <c r="F144" s="18">
        <v>294.92</v>
      </c>
      <c r="G144" s="18">
        <v>18674.169999999998</v>
      </c>
      <c r="H144" s="18">
        <v>325.39</v>
      </c>
      <c r="I144" s="111">
        <v>0</v>
      </c>
      <c r="J144" s="111">
        <v>0</v>
      </c>
      <c r="K144" s="111">
        <v>0</v>
      </c>
      <c r="L144" s="111">
        <v>0</v>
      </c>
      <c r="M144" s="111">
        <v>14883.99</v>
      </c>
      <c r="N144" s="111">
        <v>268.35000000000002</v>
      </c>
      <c r="O144" s="261"/>
      <c r="P144" s="261"/>
    </row>
    <row r="145" spans="1:16">
      <c r="A145" s="110" t="s">
        <v>96</v>
      </c>
      <c r="B145" s="153" t="s">
        <v>135</v>
      </c>
      <c r="C145" s="146">
        <v>2900.31</v>
      </c>
      <c r="D145" s="18">
        <v>47.08</v>
      </c>
      <c r="E145" s="18">
        <v>2021.84</v>
      </c>
      <c r="F145" s="18">
        <v>33.89</v>
      </c>
      <c r="G145" s="18">
        <v>4165.26</v>
      </c>
      <c r="H145" s="18">
        <v>73.16</v>
      </c>
      <c r="I145" s="111">
        <v>2469.4499999999998</v>
      </c>
      <c r="J145" s="111">
        <v>45.64</v>
      </c>
      <c r="K145" s="111">
        <v>4735.24</v>
      </c>
      <c r="L145" s="111">
        <v>86.78</v>
      </c>
      <c r="M145" s="111">
        <v>4810.43</v>
      </c>
      <c r="N145" s="111">
        <v>87.85</v>
      </c>
      <c r="O145" s="261"/>
      <c r="P145" s="261"/>
    </row>
    <row r="146" spans="1:16">
      <c r="A146" s="110" t="s">
        <v>97</v>
      </c>
      <c r="B146" s="153" t="s">
        <v>136</v>
      </c>
      <c r="C146" s="146">
        <v>4926.1400000000003</v>
      </c>
      <c r="D146" s="18">
        <v>84.84</v>
      </c>
      <c r="E146" s="18">
        <v>0</v>
      </c>
      <c r="F146" s="18">
        <v>0</v>
      </c>
      <c r="G146" s="18">
        <v>4793.59</v>
      </c>
      <c r="H146" s="18">
        <v>86.21</v>
      </c>
      <c r="I146" s="111">
        <v>0</v>
      </c>
      <c r="J146" s="111">
        <v>0</v>
      </c>
      <c r="K146" s="111">
        <v>2185.15</v>
      </c>
      <c r="L146" s="111">
        <v>42.84</v>
      </c>
      <c r="M146" s="111">
        <v>4590.74</v>
      </c>
      <c r="N146" s="111">
        <v>85.25</v>
      </c>
      <c r="O146" s="261"/>
      <c r="P146" s="261"/>
    </row>
    <row r="147" spans="1:16">
      <c r="A147" s="110" t="s">
        <v>110</v>
      </c>
      <c r="B147" s="153" t="s">
        <v>136</v>
      </c>
      <c r="C147" s="146">
        <v>9955.01</v>
      </c>
      <c r="D147" s="18">
        <v>174.15</v>
      </c>
      <c r="E147" s="18">
        <v>9998.4500000000007</v>
      </c>
      <c r="F147" s="18">
        <v>168.36</v>
      </c>
      <c r="G147" s="18">
        <v>9993.73</v>
      </c>
      <c r="H147" s="18">
        <v>174.8</v>
      </c>
      <c r="I147" s="111">
        <v>9998.39</v>
      </c>
      <c r="J147" s="111">
        <v>183.42</v>
      </c>
      <c r="K147" s="111">
        <v>9984.36</v>
      </c>
      <c r="L147" s="111">
        <v>192.38</v>
      </c>
      <c r="M147" s="111">
        <v>9982.89</v>
      </c>
      <c r="N147" s="111">
        <v>196.18</v>
      </c>
      <c r="O147" s="261"/>
      <c r="P147" s="261"/>
    </row>
    <row r="148" spans="1:16">
      <c r="A148" s="110" t="s">
        <v>89</v>
      </c>
      <c r="B148" s="153" t="s">
        <v>137</v>
      </c>
      <c r="C148" s="146">
        <v>2049.87</v>
      </c>
      <c r="D148" s="18">
        <v>35.369999999999997</v>
      </c>
      <c r="E148" s="18">
        <v>0</v>
      </c>
      <c r="F148" s="18">
        <v>0</v>
      </c>
      <c r="G148" s="18">
        <v>0</v>
      </c>
      <c r="H148" s="18">
        <v>0</v>
      </c>
      <c r="I148" s="111">
        <v>0</v>
      </c>
      <c r="J148" s="111">
        <v>0</v>
      </c>
      <c r="K148" s="111">
        <v>0</v>
      </c>
      <c r="L148" s="111">
        <v>0</v>
      </c>
      <c r="M148" s="111">
        <v>4223.57</v>
      </c>
      <c r="N148" s="111">
        <v>60.67</v>
      </c>
      <c r="O148" s="261"/>
      <c r="P148" s="261"/>
    </row>
    <row r="149" spans="1:16">
      <c r="A149" s="110" t="s">
        <v>99</v>
      </c>
      <c r="B149" s="153" t="s">
        <v>138</v>
      </c>
      <c r="C149" s="146">
        <v>10499.2</v>
      </c>
      <c r="D149" s="18">
        <v>172.03</v>
      </c>
      <c r="E149" s="18">
        <v>9382.31</v>
      </c>
      <c r="F149" s="18">
        <v>152.78</v>
      </c>
      <c r="G149" s="18">
        <v>9466.15</v>
      </c>
      <c r="H149" s="18">
        <v>157.57</v>
      </c>
      <c r="I149" s="111">
        <v>11806.79</v>
      </c>
      <c r="J149" s="111">
        <v>203.31</v>
      </c>
      <c r="K149" s="111">
        <v>9414.44</v>
      </c>
      <c r="L149" s="111">
        <v>167.92</v>
      </c>
      <c r="M149" s="111">
        <v>11407.91</v>
      </c>
      <c r="N149" s="111">
        <v>202.29</v>
      </c>
      <c r="O149" s="261"/>
      <c r="P149" s="261"/>
    </row>
    <row r="150" spans="1:16">
      <c r="A150" s="110" t="s">
        <v>93</v>
      </c>
      <c r="B150" s="153" t="s">
        <v>138</v>
      </c>
      <c r="C150" s="146">
        <v>9496.9599999999991</v>
      </c>
      <c r="D150" s="18">
        <v>159.88</v>
      </c>
      <c r="E150" s="18">
        <v>5772.71</v>
      </c>
      <c r="F150" s="18">
        <v>96.36</v>
      </c>
      <c r="G150" s="18">
        <v>10000</v>
      </c>
      <c r="H150" s="18">
        <v>173.42</v>
      </c>
      <c r="I150" s="111">
        <v>8657.82</v>
      </c>
      <c r="J150" s="111">
        <v>150.19999999999999</v>
      </c>
      <c r="K150" s="111">
        <v>5434.19</v>
      </c>
      <c r="L150" s="111">
        <v>95.83</v>
      </c>
      <c r="M150" s="111">
        <v>5254.64</v>
      </c>
      <c r="N150" s="111">
        <v>99.21</v>
      </c>
      <c r="O150" s="261"/>
      <c r="P150" s="261"/>
    </row>
    <row r="151" spans="1:16">
      <c r="A151" s="110" t="s">
        <v>100</v>
      </c>
      <c r="B151" s="153" t="s">
        <v>139</v>
      </c>
      <c r="C151" s="146">
        <v>0</v>
      </c>
      <c r="D151" s="18">
        <v>0</v>
      </c>
      <c r="E151" s="18">
        <v>0</v>
      </c>
      <c r="F151" s="18">
        <v>0</v>
      </c>
      <c r="G151" s="18">
        <v>6261.45</v>
      </c>
      <c r="H151" s="18">
        <v>112.65</v>
      </c>
      <c r="I151" s="111">
        <v>6283.13</v>
      </c>
      <c r="J151" s="111">
        <v>114.12</v>
      </c>
      <c r="K151" s="111">
        <v>2121.86</v>
      </c>
      <c r="L151" s="111">
        <v>40.54</v>
      </c>
      <c r="M151" s="111">
        <v>8479.75</v>
      </c>
      <c r="N151" s="111">
        <v>155.19</v>
      </c>
      <c r="O151" s="261"/>
      <c r="P151" s="261"/>
    </row>
    <row r="152" spans="1:16">
      <c r="A152" s="110" t="s">
        <v>101</v>
      </c>
      <c r="B152" s="153" t="s">
        <v>139</v>
      </c>
      <c r="C152" s="146">
        <v>11244.96</v>
      </c>
      <c r="D152" s="18">
        <v>187.22</v>
      </c>
      <c r="E152" s="18">
        <v>5809.05</v>
      </c>
      <c r="F152" s="18">
        <v>98.74</v>
      </c>
      <c r="G152" s="18">
        <v>8576.65</v>
      </c>
      <c r="H152" s="18">
        <v>153.30000000000001</v>
      </c>
      <c r="I152" s="111">
        <v>1845.26</v>
      </c>
      <c r="J152" s="111">
        <v>33.01</v>
      </c>
      <c r="K152" s="111">
        <v>3777.61</v>
      </c>
      <c r="L152" s="111">
        <v>70.81</v>
      </c>
      <c r="M152" s="111">
        <v>3844.69</v>
      </c>
      <c r="N152" s="111">
        <v>70.63</v>
      </c>
      <c r="O152" s="261"/>
      <c r="P152" s="261"/>
    </row>
    <row r="153" spans="1:16">
      <c r="A153" s="110" t="s">
        <v>153</v>
      </c>
      <c r="B153" s="153" t="s">
        <v>139</v>
      </c>
      <c r="C153" s="146">
        <v>0</v>
      </c>
      <c r="D153" s="18">
        <v>0</v>
      </c>
      <c r="E153" s="18">
        <v>0</v>
      </c>
      <c r="F153" s="18">
        <v>0</v>
      </c>
      <c r="G153" s="18">
        <v>5473.54</v>
      </c>
      <c r="H153" s="18">
        <v>93.81</v>
      </c>
      <c r="I153" s="111">
        <v>10044.549999999999</v>
      </c>
      <c r="J153" s="111">
        <v>175.4</v>
      </c>
      <c r="K153" s="111">
        <v>11467.59</v>
      </c>
      <c r="L153" s="111">
        <v>203.33</v>
      </c>
      <c r="M153" s="111">
        <v>9805.7000000000007</v>
      </c>
      <c r="N153" s="111">
        <v>168.32</v>
      </c>
      <c r="O153" s="261"/>
      <c r="P153" s="261"/>
    </row>
    <row r="154" spans="1:16">
      <c r="A154" s="110" t="s">
        <v>102</v>
      </c>
      <c r="B154" s="153" t="s">
        <v>140</v>
      </c>
      <c r="C154" s="146">
        <v>8010.94</v>
      </c>
      <c r="D154" s="18">
        <v>124.59</v>
      </c>
      <c r="E154" s="18">
        <v>6288.07</v>
      </c>
      <c r="F154" s="18">
        <v>97.59</v>
      </c>
      <c r="G154" s="18">
        <v>9173.07</v>
      </c>
      <c r="H154" s="18">
        <v>147.25</v>
      </c>
      <c r="I154" s="111">
        <v>5299.86</v>
      </c>
      <c r="J154" s="111">
        <v>91.83</v>
      </c>
      <c r="K154" s="111">
        <v>6060.97</v>
      </c>
      <c r="L154" s="111">
        <v>108.5</v>
      </c>
      <c r="M154" s="111">
        <v>6534.27</v>
      </c>
      <c r="N154" s="111">
        <v>112.76</v>
      </c>
      <c r="O154" s="261"/>
      <c r="P154" s="261"/>
    </row>
    <row r="155" spans="1:16">
      <c r="A155" s="110" t="s">
        <v>47</v>
      </c>
      <c r="B155" s="153" t="s">
        <v>140</v>
      </c>
      <c r="C155" s="146">
        <v>2945.51</v>
      </c>
      <c r="D155" s="18">
        <v>47.58</v>
      </c>
      <c r="E155" s="18">
        <v>2394.36</v>
      </c>
      <c r="F155" s="18">
        <v>40</v>
      </c>
      <c r="G155" s="18">
        <v>2722.81</v>
      </c>
      <c r="H155" s="18">
        <v>46.26</v>
      </c>
      <c r="I155" s="111">
        <v>4137.71</v>
      </c>
      <c r="J155" s="111">
        <v>74</v>
      </c>
      <c r="K155" s="111">
        <v>2291.1799999999998</v>
      </c>
      <c r="L155" s="111">
        <v>43.77</v>
      </c>
      <c r="M155" s="111">
        <v>3326.28</v>
      </c>
      <c r="N155" s="111">
        <v>60.67</v>
      </c>
      <c r="O155" s="261"/>
      <c r="P155" s="261"/>
    </row>
    <row r="156" spans="1:16">
      <c r="A156" s="115" t="s">
        <v>103</v>
      </c>
      <c r="B156" s="153" t="s">
        <v>141</v>
      </c>
      <c r="C156" s="146">
        <v>11546.26</v>
      </c>
      <c r="D156" s="18">
        <v>181.26</v>
      </c>
      <c r="E156" s="18">
        <v>9726.0499999999993</v>
      </c>
      <c r="F156" s="18">
        <v>156.27000000000001</v>
      </c>
      <c r="G156" s="18">
        <v>11526.83</v>
      </c>
      <c r="H156" s="18">
        <v>191.74</v>
      </c>
      <c r="I156" s="111">
        <v>9513.7199999999993</v>
      </c>
      <c r="J156" s="111">
        <v>164.21</v>
      </c>
      <c r="K156" s="111">
        <v>11082.59</v>
      </c>
      <c r="L156" s="111">
        <v>194.31</v>
      </c>
      <c r="M156" s="111">
        <v>9637.61</v>
      </c>
      <c r="N156" s="111">
        <v>169.76</v>
      </c>
      <c r="O156" s="261"/>
      <c r="P156" s="261"/>
    </row>
    <row r="157" spans="1:16">
      <c r="A157" s="110" t="s">
        <v>104</v>
      </c>
      <c r="B157" s="153" t="s">
        <v>141</v>
      </c>
      <c r="C157" s="146">
        <v>14999.91</v>
      </c>
      <c r="D157" s="18">
        <v>247.97</v>
      </c>
      <c r="E157" s="18">
        <v>12307.39</v>
      </c>
      <c r="F157" s="18">
        <v>206.24</v>
      </c>
      <c r="G157" s="18">
        <v>13597.17</v>
      </c>
      <c r="H157" s="18">
        <v>238.39</v>
      </c>
      <c r="I157" s="111">
        <v>11523.46</v>
      </c>
      <c r="J157" s="111">
        <v>213.96</v>
      </c>
      <c r="K157" s="111">
        <v>10600.81</v>
      </c>
      <c r="L157" s="111">
        <v>200.58</v>
      </c>
      <c r="M157" s="111">
        <v>14998.88</v>
      </c>
      <c r="N157" s="111">
        <v>271.36</v>
      </c>
      <c r="O157" s="261"/>
      <c r="P157" s="261"/>
    </row>
    <row r="158" spans="1:16">
      <c r="A158" s="132" t="s">
        <v>126</v>
      </c>
      <c r="B158" s="153" t="s">
        <v>132</v>
      </c>
      <c r="C158" s="146">
        <v>4325.34</v>
      </c>
      <c r="D158" s="18">
        <v>71.010000000000005</v>
      </c>
      <c r="E158" s="18">
        <v>4111.24</v>
      </c>
      <c r="F158" s="18">
        <v>65.510000000000005</v>
      </c>
      <c r="G158" s="18">
        <v>5909.8</v>
      </c>
      <c r="H158" s="18">
        <v>95.6</v>
      </c>
      <c r="I158" s="111">
        <v>9004.68</v>
      </c>
      <c r="J158" s="111">
        <v>152.54</v>
      </c>
      <c r="K158" s="111">
        <v>8992.9699999999993</v>
      </c>
      <c r="L158" s="111">
        <v>155.59</v>
      </c>
      <c r="M158" s="111">
        <v>10188.18</v>
      </c>
      <c r="N158" s="111">
        <v>176.01</v>
      </c>
      <c r="O158" s="166">
        <f t="shared" ref="O158:O173" si="3">D158+F158+H158+J158+L158+N158+D217+F217+H217+J217+L217+N217</f>
        <v>1361.6000000000001</v>
      </c>
      <c r="P158" s="261"/>
    </row>
    <row r="159" spans="1:16">
      <c r="A159" s="16" t="s">
        <v>127</v>
      </c>
      <c r="B159" s="153" t="s">
        <v>132</v>
      </c>
      <c r="C159" s="146">
        <v>13000</v>
      </c>
      <c r="D159" s="18">
        <v>207.59</v>
      </c>
      <c r="E159" s="18">
        <v>8461.5</v>
      </c>
      <c r="F159" s="18">
        <v>134.69999999999999</v>
      </c>
      <c r="G159" s="18">
        <v>12212.41</v>
      </c>
      <c r="H159" s="18">
        <v>201.75</v>
      </c>
      <c r="I159" s="111">
        <v>11648.56</v>
      </c>
      <c r="J159" s="111">
        <v>198</v>
      </c>
      <c r="K159" s="111">
        <v>10676.2</v>
      </c>
      <c r="L159" s="111">
        <v>188.91</v>
      </c>
      <c r="M159" s="111">
        <v>12353.25</v>
      </c>
      <c r="N159" s="111">
        <v>215.02</v>
      </c>
      <c r="O159" s="166">
        <f t="shared" si="3"/>
        <v>2261.6200000000003</v>
      </c>
      <c r="P159" s="261"/>
    </row>
    <row r="160" spans="1:16">
      <c r="A160" s="132" t="s">
        <v>113</v>
      </c>
      <c r="B160" s="153" t="s">
        <v>132</v>
      </c>
      <c r="C160" s="146">
        <v>6874.78</v>
      </c>
      <c r="D160" s="18">
        <v>107.65</v>
      </c>
      <c r="E160" s="18">
        <v>4182.05</v>
      </c>
      <c r="F160" s="18">
        <v>64.97</v>
      </c>
      <c r="G160" s="18">
        <v>6020.61</v>
      </c>
      <c r="H160" s="18">
        <v>102.3</v>
      </c>
      <c r="I160" s="111">
        <v>5995.27</v>
      </c>
      <c r="J160" s="111">
        <v>96.86</v>
      </c>
      <c r="K160" s="111">
        <v>7000</v>
      </c>
      <c r="L160" s="111">
        <v>120.85</v>
      </c>
      <c r="M160" s="111">
        <v>5575.33</v>
      </c>
      <c r="N160" s="111">
        <v>95.45</v>
      </c>
      <c r="O160" s="166">
        <f t="shared" si="3"/>
        <v>1112.3300000000002</v>
      </c>
      <c r="P160" s="261"/>
    </row>
    <row r="161" spans="1:17">
      <c r="A161" s="132" t="s">
        <v>114</v>
      </c>
      <c r="B161" s="153" t="s">
        <v>132</v>
      </c>
      <c r="C161" s="146">
        <v>13565</v>
      </c>
      <c r="D161" s="18">
        <v>216.3</v>
      </c>
      <c r="E161" s="18">
        <v>9994.15</v>
      </c>
      <c r="F161" s="18">
        <v>156.19</v>
      </c>
      <c r="G161" s="18">
        <v>11863.16</v>
      </c>
      <c r="H161" s="18">
        <v>190.04</v>
      </c>
      <c r="I161" s="111">
        <v>14298.43</v>
      </c>
      <c r="J161" s="111">
        <v>236.08</v>
      </c>
      <c r="K161" s="111">
        <v>11336.69</v>
      </c>
      <c r="L161" s="111">
        <v>196.03</v>
      </c>
      <c r="M161" s="111">
        <v>13084.98</v>
      </c>
      <c r="N161" s="111">
        <v>219.84</v>
      </c>
      <c r="O161" s="166">
        <f t="shared" si="3"/>
        <v>2494.2200000000003</v>
      </c>
      <c r="P161" s="261"/>
    </row>
    <row r="162" spans="1:17">
      <c r="A162" s="132" t="s">
        <v>115</v>
      </c>
      <c r="B162" s="153" t="s">
        <v>132</v>
      </c>
      <c r="C162" s="146">
        <v>12321.69</v>
      </c>
      <c r="D162" s="18">
        <v>196.95</v>
      </c>
      <c r="E162" s="18">
        <v>10181.44</v>
      </c>
      <c r="F162" s="18">
        <v>161.28</v>
      </c>
      <c r="G162" s="18">
        <v>11620.76</v>
      </c>
      <c r="H162" s="18">
        <v>188.25</v>
      </c>
      <c r="I162" s="111">
        <v>11120.89</v>
      </c>
      <c r="J162" s="111">
        <v>182.93</v>
      </c>
      <c r="K162" s="111">
        <v>14999.56</v>
      </c>
      <c r="L162" s="111">
        <v>260.89</v>
      </c>
      <c r="M162" s="111">
        <v>14996.78</v>
      </c>
      <c r="N162" s="111">
        <v>253.64</v>
      </c>
      <c r="O162" s="166">
        <f t="shared" si="3"/>
        <v>2649.32</v>
      </c>
      <c r="P162" s="261"/>
    </row>
    <row r="163" spans="1:17">
      <c r="A163" s="132" t="s">
        <v>116</v>
      </c>
      <c r="B163" s="153" t="s">
        <v>132</v>
      </c>
      <c r="C163" s="146">
        <v>7000</v>
      </c>
      <c r="D163" s="18">
        <v>111.32</v>
      </c>
      <c r="E163" s="18">
        <v>6999.58</v>
      </c>
      <c r="F163" s="18">
        <v>109.3</v>
      </c>
      <c r="G163" s="18">
        <v>6999.04</v>
      </c>
      <c r="H163" s="18">
        <v>111.08</v>
      </c>
      <c r="I163" s="111">
        <v>2371.2600000000002</v>
      </c>
      <c r="J163" s="111">
        <v>37.130000000000003</v>
      </c>
      <c r="K163" s="111">
        <v>7000</v>
      </c>
      <c r="L163" s="111">
        <v>119.49</v>
      </c>
      <c r="M163" s="111">
        <v>3987.42</v>
      </c>
      <c r="N163" s="111">
        <v>67.650000000000006</v>
      </c>
      <c r="O163" s="166">
        <f t="shared" si="3"/>
        <v>1148.3600000000001</v>
      </c>
      <c r="P163" s="261"/>
    </row>
    <row r="164" spans="1:17">
      <c r="A164" s="132" t="s">
        <v>117</v>
      </c>
      <c r="B164" s="171" t="s">
        <v>132</v>
      </c>
      <c r="C164" s="152">
        <v>15000</v>
      </c>
      <c r="D164" s="118">
        <v>239.05</v>
      </c>
      <c r="E164" s="118">
        <v>15000</v>
      </c>
      <c r="F164" s="118">
        <v>239.31</v>
      </c>
      <c r="G164" s="118">
        <v>15000</v>
      </c>
      <c r="H164" s="118">
        <v>238.16</v>
      </c>
      <c r="I164" s="149">
        <v>15000</v>
      </c>
      <c r="J164" s="149">
        <v>249.25</v>
      </c>
      <c r="K164" s="149">
        <v>15000</v>
      </c>
      <c r="L164" s="149">
        <v>261.32</v>
      </c>
      <c r="M164" s="18">
        <v>15000</v>
      </c>
      <c r="N164" s="18">
        <v>257.81</v>
      </c>
      <c r="O164" s="166">
        <f t="shared" si="3"/>
        <v>2844.2799999999997</v>
      </c>
      <c r="P164" s="262"/>
    </row>
    <row r="165" spans="1:17">
      <c r="A165" s="147" t="s">
        <v>154</v>
      </c>
      <c r="B165" s="153" t="s">
        <v>132</v>
      </c>
      <c r="C165" s="167">
        <v>0</v>
      </c>
      <c r="D165" s="167">
        <v>0</v>
      </c>
      <c r="E165" s="167">
        <v>0</v>
      </c>
      <c r="F165" s="167">
        <v>0</v>
      </c>
      <c r="G165" s="167">
        <v>0</v>
      </c>
      <c r="H165" s="167">
        <v>0</v>
      </c>
      <c r="I165" s="167">
        <v>0</v>
      </c>
      <c r="J165" s="167">
        <v>0</v>
      </c>
      <c r="K165" s="167">
        <v>7419.37</v>
      </c>
      <c r="L165" s="167">
        <v>119.39</v>
      </c>
      <c r="M165" s="111">
        <v>2099.88</v>
      </c>
      <c r="N165" s="111">
        <v>34.56</v>
      </c>
      <c r="O165" s="261"/>
      <c r="P165" s="166">
        <f>D165+F165+H165+J165+L165+N165+D224+F224+H224+J224+L224+N224</f>
        <v>321.3</v>
      </c>
    </row>
    <row r="166" spans="1:17">
      <c r="A166" s="147" t="s">
        <v>124</v>
      </c>
      <c r="B166" s="153" t="s">
        <v>132</v>
      </c>
      <c r="C166" s="167">
        <v>4218.2299999999996</v>
      </c>
      <c r="D166" s="167">
        <v>66.55</v>
      </c>
      <c r="E166" s="167">
        <v>1893.54</v>
      </c>
      <c r="F166" s="167">
        <v>29.38</v>
      </c>
      <c r="G166" s="167">
        <v>7993.46</v>
      </c>
      <c r="H166" s="167">
        <v>134.49</v>
      </c>
      <c r="I166" s="170">
        <v>6278.73</v>
      </c>
      <c r="J166" s="170">
        <v>105.14</v>
      </c>
      <c r="K166" s="170">
        <v>3990.82</v>
      </c>
      <c r="L166" s="170">
        <v>67.52</v>
      </c>
      <c r="M166" s="111">
        <v>3617.12</v>
      </c>
      <c r="N166" s="111">
        <v>61.03</v>
      </c>
      <c r="O166" s="166">
        <f t="shared" si="3"/>
        <v>841.78</v>
      </c>
      <c r="P166" s="261"/>
      <c r="Q166" s="183"/>
    </row>
    <row r="167" spans="1:17">
      <c r="A167" s="186" t="s">
        <v>119</v>
      </c>
      <c r="B167" s="182" t="s">
        <v>132</v>
      </c>
      <c r="C167" s="154">
        <v>2284.5</v>
      </c>
      <c r="D167" s="119">
        <v>37.5</v>
      </c>
      <c r="E167" s="119">
        <v>2919.63</v>
      </c>
      <c r="F167" s="119">
        <v>47.64</v>
      </c>
      <c r="G167" s="119">
        <v>3000</v>
      </c>
      <c r="H167" s="119">
        <v>48.76</v>
      </c>
      <c r="I167" s="150">
        <v>2519.69</v>
      </c>
      <c r="J167" s="150">
        <v>44.66</v>
      </c>
      <c r="K167" s="150">
        <v>2858.75</v>
      </c>
      <c r="L167" s="150">
        <v>50.77</v>
      </c>
      <c r="M167" s="111">
        <v>2311.5300000000002</v>
      </c>
      <c r="N167" s="111">
        <v>40.18</v>
      </c>
      <c r="O167" s="166">
        <f t="shared" si="3"/>
        <v>519.24</v>
      </c>
      <c r="P167" s="261"/>
      <c r="Q167" s="183"/>
    </row>
    <row r="168" spans="1:17">
      <c r="A168" s="132" t="s">
        <v>120</v>
      </c>
      <c r="B168" s="171" t="s">
        <v>132</v>
      </c>
      <c r="C168" s="152">
        <v>3000</v>
      </c>
      <c r="D168" s="118">
        <v>43.15</v>
      </c>
      <c r="E168" s="118">
        <v>3000</v>
      </c>
      <c r="F168" s="18">
        <v>43.09</v>
      </c>
      <c r="G168" s="18">
        <v>2999.98</v>
      </c>
      <c r="H168" s="18">
        <v>44.58</v>
      </c>
      <c r="I168" s="111">
        <v>2656.75</v>
      </c>
      <c r="J168" s="111">
        <v>39.590000000000003</v>
      </c>
      <c r="K168" s="111">
        <v>2468.4499999999998</v>
      </c>
      <c r="L168" s="111">
        <v>38.549999999999997</v>
      </c>
      <c r="M168" s="111">
        <v>3000</v>
      </c>
      <c r="N168" s="111">
        <v>46.94</v>
      </c>
      <c r="O168" s="166">
        <f t="shared" si="3"/>
        <v>471.40999999999997</v>
      </c>
      <c r="P168" s="261"/>
      <c r="Q168" s="183"/>
    </row>
    <row r="169" spans="1:17">
      <c r="A169" s="147" t="s">
        <v>157</v>
      </c>
      <c r="B169" s="153" t="s">
        <v>132</v>
      </c>
      <c r="C169" s="167">
        <v>617.79999999999995</v>
      </c>
      <c r="D169" s="167">
        <v>9.51</v>
      </c>
      <c r="E169" s="167">
        <v>1713.19</v>
      </c>
      <c r="F169" s="146">
        <v>26.68</v>
      </c>
      <c r="G169" s="18">
        <v>1491.94</v>
      </c>
      <c r="H169" s="18">
        <v>24.9</v>
      </c>
      <c r="I169" s="111">
        <v>859.05</v>
      </c>
      <c r="J169" s="111">
        <v>14.32</v>
      </c>
      <c r="K169" s="111">
        <v>1889.57</v>
      </c>
      <c r="L169" s="111">
        <v>31.75</v>
      </c>
      <c r="M169" s="111">
        <v>1433.23</v>
      </c>
      <c r="N169" s="111">
        <v>24.48</v>
      </c>
      <c r="O169" s="166">
        <f t="shared" si="3"/>
        <v>292.75</v>
      </c>
      <c r="P169" s="261"/>
      <c r="Q169" s="183"/>
    </row>
    <row r="170" spans="1:17">
      <c r="A170" s="147" t="s">
        <v>121</v>
      </c>
      <c r="B170" s="153" t="s">
        <v>132</v>
      </c>
      <c r="C170" s="167">
        <v>4168.6499999999996</v>
      </c>
      <c r="D170" s="167">
        <v>66.59</v>
      </c>
      <c r="E170" s="167">
        <v>4382.8900000000003</v>
      </c>
      <c r="F170" s="146">
        <v>69.72</v>
      </c>
      <c r="G170" s="18">
        <v>4294.72</v>
      </c>
      <c r="H170" s="18">
        <v>69.97</v>
      </c>
      <c r="I170" s="111">
        <v>4232.09</v>
      </c>
      <c r="J170" s="111">
        <v>71.8</v>
      </c>
      <c r="K170" s="111">
        <v>3896.19</v>
      </c>
      <c r="L170" s="111">
        <v>68.099999999999994</v>
      </c>
      <c r="M170" s="111">
        <v>3883.64</v>
      </c>
      <c r="N170" s="111">
        <v>66.58</v>
      </c>
      <c r="O170" s="166">
        <f t="shared" si="3"/>
        <v>839.05</v>
      </c>
      <c r="P170" s="261"/>
      <c r="Q170" s="183"/>
    </row>
    <row r="171" spans="1:17">
      <c r="A171" s="147" t="s">
        <v>150</v>
      </c>
      <c r="B171" s="153" t="s">
        <v>132</v>
      </c>
      <c r="C171" s="167">
        <v>801</v>
      </c>
      <c r="D171" s="167">
        <v>12.44</v>
      </c>
      <c r="E171" s="167">
        <v>1922.61</v>
      </c>
      <c r="F171" s="146">
        <v>29.97</v>
      </c>
      <c r="G171" s="18">
        <v>1874.51</v>
      </c>
      <c r="H171" s="18">
        <v>29.83</v>
      </c>
      <c r="I171" s="111">
        <v>1552.78</v>
      </c>
      <c r="J171" s="111">
        <v>25.19</v>
      </c>
      <c r="K171" s="111">
        <v>1874.33</v>
      </c>
      <c r="L171" s="111">
        <v>31.96</v>
      </c>
      <c r="M171" s="111">
        <v>1501.51</v>
      </c>
      <c r="N171" s="111">
        <v>25.1</v>
      </c>
      <c r="O171" s="166">
        <f t="shared" si="3"/>
        <v>320.09999999999997</v>
      </c>
      <c r="P171" s="261"/>
      <c r="Q171" s="183"/>
    </row>
    <row r="172" spans="1:17">
      <c r="A172" s="187" t="s">
        <v>122</v>
      </c>
      <c r="B172" s="188" t="s">
        <v>132</v>
      </c>
      <c r="C172" s="189">
        <v>1296.93</v>
      </c>
      <c r="D172" s="190">
        <v>20.74</v>
      </c>
      <c r="E172" s="191">
        <v>0</v>
      </c>
      <c r="F172" s="192">
        <v>0</v>
      </c>
      <c r="G172" s="192">
        <v>0</v>
      </c>
      <c r="H172" s="192">
        <v>0</v>
      </c>
      <c r="I172" s="192">
        <v>0</v>
      </c>
      <c r="J172" s="192">
        <v>0</v>
      </c>
      <c r="K172" s="192">
        <v>0</v>
      </c>
      <c r="L172" s="192">
        <v>0</v>
      </c>
      <c r="M172" s="185">
        <v>0</v>
      </c>
      <c r="N172" s="185">
        <v>0</v>
      </c>
      <c r="O172" s="166">
        <f t="shared" si="3"/>
        <v>20.74</v>
      </c>
      <c r="P172" s="263"/>
      <c r="Q172" s="183" t="s">
        <v>155</v>
      </c>
    </row>
    <row r="173" spans="1:17">
      <c r="A173" s="184" t="s">
        <v>118</v>
      </c>
      <c r="B173" s="172" t="s">
        <v>132</v>
      </c>
      <c r="C173" s="193">
        <v>11966.81</v>
      </c>
      <c r="D173" s="193">
        <v>190.51</v>
      </c>
      <c r="E173" s="193">
        <v>15000</v>
      </c>
      <c r="F173" s="193">
        <v>232.03</v>
      </c>
      <c r="G173" s="193">
        <v>9647.44</v>
      </c>
      <c r="H173" s="193">
        <v>153.16999999999999</v>
      </c>
      <c r="I173" s="193">
        <v>0</v>
      </c>
      <c r="J173" s="193">
        <v>0</v>
      </c>
      <c r="K173" s="193">
        <v>0</v>
      </c>
      <c r="L173" s="193">
        <v>0</v>
      </c>
      <c r="M173" s="173">
        <v>0</v>
      </c>
      <c r="N173" s="173">
        <v>0</v>
      </c>
      <c r="O173" s="166">
        <f t="shared" si="3"/>
        <v>575.70999999999992</v>
      </c>
      <c r="P173" s="264"/>
      <c r="Q173" s="183" t="s">
        <v>125</v>
      </c>
    </row>
    <row r="174" spans="1:17">
      <c r="A174" s="14"/>
      <c r="C174" s="116">
        <f>SUM(C119:C173)</f>
        <v>445258.86000000016</v>
      </c>
      <c r="D174" s="117">
        <f t="shared" ref="D174:N174" si="4">SUM(D119:D173)</f>
        <v>7123.29</v>
      </c>
      <c r="E174" s="116">
        <f t="shared" si="4"/>
        <v>387676.1</v>
      </c>
      <c r="F174" s="117">
        <f t="shared" si="4"/>
        <v>6152.2400000000025</v>
      </c>
      <c r="G174" s="116">
        <f t="shared" si="4"/>
        <v>441435.14999999991</v>
      </c>
      <c r="H174" s="117">
        <f t="shared" si="4"/>
        <v>7246.44</v>
      </c>
      <c r="I174" s="116">
        <f t="shared" si="4"/>
        <v>386934.16000000009</v>
      </c>
      <c r="J174" s="117">
        <f t="shared" si="4"/>
        <v>6552.8499999999995</v>
      </c>
      <c r="K174" s="116">
        <f t="shared" si="4"/>
        <v>416610.70999999996</v>
      </c>
      <c r="L174" s="117">
        <f t="shared" si="4"/>
        <v>7284.5400000000027</v>
      </c>
      <c r="M174" s="116">
        <f t="shared" si="4"/>
        <v>425304.49000000005</v>
      </c>
      <c r="N174" s="117">
        <f t="shared" si="4"/>
        <v>7362.17</v>
      </c>
      <c r="O174" s="266">
        <f>SUM(O119:O173)</f>
        <v>50710.530000000006</v>
      </c>
      <c r="P174" s="266">
        <f>SUM(P119:P173)</f>
        <v>5599.18</v>
      </c>
    </row>
    <row r="175" spans="1:17">
      <c r="A175" s="14"/>
      <c r="B175" s="23"/>
      <c r="C175" s="23"/>
      <c r="D175" s="23"/>
      <c r="E175" s="23"/>
      <c r="F175" s="23"/>
      <c r="G175" s="23"/>
      <c r="H175" s="108"/>
      <c r="I175" s="108"/>
      <c r="J175" s="23"/>
      <c r="K175" s="23"/>
      <c r="L175" s="23"/>
      <c r="M175" s="23"/>
      <c r="O175" s="266"/>
      <c r="P175" s="266"/>
    </row>
    <row r="176" spans="1:17">
      <c r="A176" s="232" t="s">
        <v>9</v>
      </c>
      <c r="B176" s="232" t="s">
        <v>131</v>
      </c>
      <c r="C176" s="234" t="s">
        <v>19</v>
      </c>
      <c r="D176" s="234"/>
      <c r="E176" s="234" t="s">
        <v>20</v>
      </c>
      <c r="F176" s="234"/>
      <c r="G176" s="234" t="s">
        <v>21</v>
      </c>
      <c r="H176" s="234"/>
      <c r="I176" s="234" t="s">
        <v>22</v>
      </c>
      <c r="J176" s="234"/>
      <c r="K176" s="234" t="s">
        <v>23</v>
      </c>
      <c r="L176" s="234"/>
      <c r="M176" s="234" t="s">
        <v>24</v>
      </c>
      <c r="N176" s="234"/>
      <c r="O176" s="259"/>
      <c r="P176" s="259"/>
    </row>
    <row r="177" spans="1:17">
      <c r="A177" s="232"/>
      <c r="B177" s="233"/>
      <c r="C177" s="112" t="s">
        <v>5</v>
      </c>
      <c r="D177" s="112" t="s">
        <v>16</v>
      </c>
      <c r="E177" s="109" t="s">
        <v>5</v>
      </c>
      <c r="F177" s="109" t="s">
        <v>16</v>
      </c>
      <c r="G177" s="109" t="s">
        <v>5</v>
      </c>
      <c r="H177" s="109" t="s">
        <v>16</v>
      </c>
      <c r="I177" s="109" t="s">
        <v>5</v>
      </c>
      <c r="J177" s="109" t="s">
        <v>16</v>
      </c>
      <c r="K177" s="109" t="s">
        <v>5</v>
      </c>
      <c r="L177" s="109" t="s">
        <v>16</v>
      </c>
      <c r="M177" s="112" t="s">
        <v>5</v>
      </c>
      <c r="N177" s="112" t="s">
        <v>16</v>
      </c>
      <c r="O177" s="260"/>
      <c r="P177" s="260"/>
    </row>
    <row r="178" spans="1:17">
      <c r="A178" s="113" t="s">
        <v>34</v>
      </c>
      <c r="B178" s="153" t="s">
        <v>132</v>
      </c>
      <c r="C178" s="111">
        <v>10060.66</v>
      </c>
      <c r="D178" s="111">
        <v>152.34</v>
      </c>
      <c r="E178" s="111">
        <v>8321.32</v>
      </c>
      <c r="F178" s="111">
        <v>132.58000000000001</v>
      </c>
      <c r="G178" s="111">
        <v>13700.95</v>
      </c>
      <c r="H178" s="111">
        <v>201.29</v>
      </c>
      <c r="I178" s="111">
        <v>15547.36</v>
      </c>
      <c r="J178" s="111">
        <v>225.43</v>
      </c>
      <c r="K178" s="111">
        <v>18735.72</v>
      </c>
      <c r="L178" s="111">
        <v>278.66000000000003</v>
      </c>
      <c r="M178" s="111">
        <v>17494.669999999998</v>
      </c>
      <c r="N178" s="111">
        <v>253.81</v>
      </c>
      <c r="O178" s="261"/>
      <c r="P178" s="261"/>
    </row>
    <row r="179" spans="1:17">
      <c r="A179" s="114" t="s">
        <v>35</v>
      </c>
      <c r="B179" s="153" t="s">
        <v>132</v>
      </c>
      <c r="C179" s="111">
        <v>12579.47</v>
      </c>
      <c r="D179" s="111">
        <v>190.96</v>
      </c>
      <c r="E179" s="111">
        <v>12934.85</v>
      </c>
      <c r="F179" s="111">
        <v>189.62</v>
      </c>
      <c r="G179" s="111">
        <v>12276.68</v>
      </c>
      <c r="H179" s="111">
        <v>185.99</v>
      </c>
      <c r="I179" s="111">
        <v>12893.1</v>
      </c>
      <c r="J179" s="111">
        <v>188.95</v>
      </c>
      <c r="K179" s="111">
        <v>10960.87</v>
      </c>
      <c r="L179" s="111">
        <v>156.06</v>
      </c>
      <c r="M179" s="111">
        <v>10316.99</v>
      </c>
      <c r="N179" s="111">
        <v>151.15</v>
      </c>
      <c r="O179" s="261"/>
      <c r="P179" s="261"/>
    </row>
    <row r="180" spans="1:17">
      <c r="A180" s="114" t="s">
        <v>36</v>
      </c>
      <c r="B180" s="153" t="s">
        <v>132</v>
      </c>
      <c r="C180" s="111">
        <v>8669.42</v>
      </c>
      <c r="D180" s="111">
        <v>128.72999999999999</v>
      </c>
      <c r="E180" s="111">
        <v>15000</v>
      </c>
      <c r="F180" s="111">
        <v>225.83</v>
      </c>
      <c r="G180" s="111">
        <v>13597.26</v>
      </c>
      <c r="H180" s="111">
        <v>206.59</v>
      </c>
      <c r="I180" s="111">
        <v>15000</v>
      </c>
      <c r="J180" s="111">
        <v>222.97</v>
      </c>
      <c r="K180" s="111">
        <v>14999.57</v>
      </c>
      <c r="L180" s="111">
        <v>212.55</v>
      </c>
      <c r="M180" s="111">
        <v>15000</v>
      </c>
      <c r="N180" s="111">
        <v>225.78</v>
      </c>
      <c r="O180" s="261"/>
      <c r="P180" s="261"/>
    </row>
    <row r="181" spans="1:17">
      <c r="A181" s="114" t="s">
        <v>37</v>
      </c>
      <c r="B181" s="153" t="s">
        <v>132</v>
      </c>
      <c r="C181" s="111">
        <v>14405.78</v>
      </c>
      <c r="D181" s="111">
        <v>246.75</v>
      </c>
      <c r="E181" s="111">
        <v>13351.37</v>
      </c>
      <c r="F181" s="111">
        <v>236.6</v>
      </c>
      <c r="G181" s="111">
        <v>14999.18</v>
      </c>
      <c r="H181" s="111">
        <v>262.62</v>
      </c>
      <c r="I181" s="111">
        <v>14999.94</v>
      </c>
      <c r="J181" s="111">
        <v>260.31</v>
      </c>
      <c r="K181" s="111">
        <v>14997.62</v>
      </c>
      <c r="L181" s="111">
        <v>241.22</v>
      </c>
      <c r="M181" s="111">
        <v>13720.65</v>
      </c>
      <c r="N181" s="111">
        <v>239.3</v>
      </c>
      <c r="O181" s="261"/>
      <c r="P181" s="261"/>
    </row>
    <row r="182" spans="1:17">
      <c r="A182" s="114" t="s">
        <v>38</v>
      </c>
      <c r="B182" s="153" t="s">
        <v>132</v>
      </c>
      <c r="C182" s="111">
        <v>14999.6</v>
      </c>
      <c r="D182" s="111">
        <v>237.28</v>
      </c>
      <c r="E182" s="111">
        <v>14803.09</v>
      </c>
      <c r="F182" s="111">
        <v>233.96</v>
      </c>
      <c r="G182" s="111">
        <v>15000</v>
      </c>
      <c r="H182" s="111">
        <v>229.32</v>
      </c>
      <c r="I182" s="111">
        <v>15000</v>
      </c>
      <c r="J182" s="111">
        <v>236.71</v>
      </c>
      <c r="K182" s="111">
        <v>15000</v>
      </c>
      <c r="L182" s="111">
        <v>230.39</v>
      </c>
      <c r="M182" s="111">
        <v>0</v>
      </c>
      <c r="N182" s="111">
        <v>0</v>
      </c>
      <c r="O182" s="261"/>
      <c r="P182" s="261"/>
    </row>
    <row r="183" spans="1:17">
      <c r="A183" s="110" t="s">
        <v>43</v>
      </c>
      <c r="B183" s="153" t="s">
        <v>132</v>
      </c>
      <c r="C183" s="111">
        <v>8490.2199999999993</v>
      </c>
      <c r="D183" s="111">
        <v>143.32</v>
      </c>
      <c r="E183" s="111">
        <v>6746.75</v>
      </c>
      <c r="F183" s="111">
        <v>112.39</v>
      </c>
      <c r="G183" s="111">
        <v>7593.51</v>
      </c>
      <c r="H183" s="111">
        <v>124.27</v>
      </c>
      <c r="I183" s="111">
        <v>6547.55</v>
      </c>
      <c r="J183" s="111">
        <v>107.89</v>
      </c>
      <c r="K183" s="111">
        <v>7065.99</v>
      </c>
      <c r="L183" s="111">
        <v>113.96</v>
      </c>
      <c r="M183" s="111">
        <v>8639.48</v>
      </c>
      <c r="N183" s="111">
        <v>142.16</v>
      </c>
      <c r="O183" s="261"/>
      <c r="P183" s="261"/>
    </row>
    <row r="184" spans="1:17">
      <c r="A184" s="114" t="s">
        <v>41</v>
      </c>
      <c r="B184" s="153" t="s">
        <v>132</v>
      </c>
      <c r="C184" s="111">
        <v>8126.5</v>
      </c>
      <c r="D184" s="111">
        <v>128.27000000000001</v>
      </c>
      <c r="E184" s="111">
        <v>10547.79</v>
      </c>
      <c r="F184" s="111">
        <v>159.24</v>
      </c>
      <c r="G184" s="111">
        <v>10318.370000000001</v>
      </c>
      <c r="H184" s="111">
        <v>157.06</v>
      </c>
      <c r="I184" s="111">
        <v>11999.96</v>
      </c>
      <c r="J184" s="111">
        <v>184.34</v>
      </c>
      <c r="K184" s="111">
        <v>11124.03</v>
      </c>
      <c r="L184" s="111">
        <v>163.01</v>
      </c>
      <c r="M184" s="111">
        <v>8947.7199999999993</v>
      </c>
      <c r="N184" s="111">
        <v>131.31</v>
      </c>
      <c r="O184" s="261"/>
      <c r="P184" s="261"/>
    </row>
    <row r="185" spans="1:17">
      <c r="A185" s="114" t="s">
        <v>58</v>
      </c>
      <c r="B185" s="153" t="s">
        <v>132</v>
      </c>
      <c r="C185" s="111">
        <v>11937.28</v>
      </c>
      <c r="D185" s="111">
        <v>207.09</v>
      </c>
      <c r="E185" s="111">
        <v>11915.37</v>
      </c>
      <c r="F185" s="111">
        <v>206.8</v>
      </c>
      <c r="G185" s="111">
        <v>10823.41</v>
      </c>
      <c r="H185" s="111">
        <v>186.51</v>
      </c>
      <c r="I185" s="111">
        <v>12000</v>
      </c>
      <c r="J185" s="111">
        <v>211.73</v>
      </c>
      <c r="K185" s="111">
        <v>11999.12</v>
      </c>
      <c r="L185" s="111">
        <v>205.05</v>
      </c>
      <c r="M185" s="111">
        <v>12000</v>
      </c>
      <c r="N185" s="111">
        <v>206.74</v>
      </c>
      <c r="O185" s="261"/>
      <c r="P185" s="261"/>
    </row>
    <row r="186" spans="1:17">
      <c r="A186" s="114" t="s">
        <v>40</v>
      </c>
      <c r="B186" s="153" t="s">
        <v>132</v>
      </c>
      <c r="C186" s="111">
        <v>6100.65</v>
      </c>
      <c r="D186" s="111">
        <v>103.01</v>
      </c>
      <c r="E186" s="111">
        <v>9711.17</v>
      </c>
      <c r="F186" s="111">
        <v>168.03</v>
      </c>
      <c r="G186" s="111">
        <v>9917.26</v>
      </c>
      <c r="H186" s="111">
        <v>169.52</v>
      </c>
      <c r="I186" s="111">
        <v>9748.02</v>
      </c>
      <c r="J186" s="111">
        <v>163.16999999999999</v>
      </c>
      <c r="K186" s="111">
        <v>7639</v>
      </c>
      <c r="L186" s="111">
        <v>123.34</v>
      </c>
      <c r="M186" s="111">
        <v>9429.7199999999993</v>
      </c>
      <c r="N186" s="111">
        <v>153.03</v>
      </c>
      <c r="O186" s="261"/>
      <c r="P186" s="261"/>
    </row>
    <row r="187" spans="1:17">
      <c r="A187" s="194" t="s">
        <v>42</v>
      </c>
      <c r="B187" s="172" t="s">
        <v>132</v>
      </c>
      <c r="C187" s="185">
        <v>0</v>
      </c>
      <c r="D187" s="185">
        <v>0</v>
      </c>
      <c r="E187" s="185">
        <v>0</v>
      </c>
      <c r="F187" s="185">
        <v>0</v>
      </c>
      <c r="G187" s="185">
        <v>0</v>
      </c>
      <c r="H187" s="185">
        <v>0</v>
      </c>
      <c r="I187" s="185">
        <v>0</v>
      </c>
      <c r="J187" s="185">
        <v>0</v>
      </c>
      <c r="K187" s="185">
        <v>0</v>
      </c>
      <c r="L187" s="185">
        <v>0</v>
      </c>
      <c r="M187" s="185">
        <v>0</v>
      </c>
      <c r="N187" s="185">
        <v>0</v>
      </c>
      <c r="O187" s="263"/>
      <c r="P187" s="263"/>
      <c r="Q187" s="148" t="s">
        <v>158</v>
      </c>
    </row>
    <row r="188" spans="1:17">
      <c r="A188" s="110" t="s">
        <v>52</v>
      </c>
      <c r="B188" s="153" t="s">
        <v>132</v>
      </c>
      <c r="C188" s="111">
        <v>9941.94</v>
      </c>
      <c r="D188" s="111">
        <v>175.25</v>
      </c>
      <c r="E188" s="111">
        <v>9985.92</v>
      </c>
      <c r="F188" s="111">
        <v>170.96</v>
      </c>
      <c r="G188" s="111">
        <v>9901.57</v>
      </c>
      <c r="H188" s="111">
        <v>165.78</v>
      </c>
      <c r="I188" s="111">
        <v>9780.7099999999991</v>
      </c>
      <c r="J188" s="111">
        <v>168.51</v>
      </c>
      <c r="K188" s="111">
        <v>9793.14</v>
      </c>
      <c r="L188" s="111">
        <v>163.66999999999999</v>
      </c>
      <c r="M188" s="111">
        <v>9716.49</v>
      </c>
      <c r="N188" s="111">
        <v>152.01</v>
      </c>
      <c r="O188" s="261"/>
      <c r="P188" s="261"/>
    </row>
    <row r="189" spans="1:17">
      <c r="A189" s="110" t="s">
        <v>51</v>
      </c>
      <c r="B189" s="153" t="s">
        <v>132</v>
      </c>
      <c r="C189" s="111">
        <v>12000</v>
      </c>
      <c r="D189" s="111">
        <v>208.25</v>
      </c>
      <c r="E189" s="111">
        <v>11800</v>
      </c>
      <c r="F189" s="111">
        <v>202.17</v>
      </c>
      <c r="G189" s="111">
        <v>11853.45</v>
      </c>
      <c r="H189" s="111">
        <v>193.57</v>
      </c>
      <c r="I189" s="111">
        <v>12000</v>
      </c>
      <c r="J189" s="111">
        <v>207.52</v>
      </c>
      <c r="K189" s="111">
        <v>11999.7</v>
      </c>
      <c r="L189" s="111">
        <v>197.67</v>
      </c>
      <c r="M189" s="111">
        <v>12000</v>
      </c>
      <c r="N189" s="111">
        <v>199.59</v>
      </c>
      <c r="O189" s="261"/>
      <c r="P189" s="261"/>
    </row>
    <row r="190" spans="1:17">
      <c r="A190" s="110" t="s">
        <v>91</v>
      </c>
      <c r="B190" s="153" t="s">
        <v>132</v>
      </c>
      <c r="C190" s="111">
        <v>9997.48</v>
      </c>
      <c r="D190" s="111">
        <v>171.82</v>
      </c>
      <c r="E190" s="111">
        <v>9987.9500000000007</v>
      </c>
      <c r="F190" s="111">
        <v>170.53</v>
      </c>
      <c r="G190" s="111">
        <v>10000</v>
      </c>
      <c r="H190" s="111">
        <v>169.27</v>
      </c>
      <c r="I190" s="111">
        <v>9999.56</v>
      </c>
      <c r="J190" s="111">
        <v>168.58</v>
      </c>
      <c r="K190" s="111">
        <v>10000</v>
      </c>
      <c r="L190" s="111">
        <v>164.43</v>
      </c>
      <c r="M190" s="111">
        <v>7246.1</v>
      </c>
      <c r="N190" s="111">
        <v>118.3</v>
      </c>
      <c r="O190" s="261"/>
      <c r="P190" s="261"/>
    </row>
    <row r="191" spans="1:17">
      <c r="A191" s="110" t="s">
        <v>92</v>
      </c>
      <c r="B191" s="153" t="s">
        <v>132</v>
      </c>
      <c r="C191" s="111">
        <v>10000</v>
      </c>
      <c r="D191" s="111">
        <v>168.95</v>
      </c>
      <c r="E191" s="111">
        <v>10000</v>
      </c>
      <c r="F191" s="111">
        <v>165.5</v>
      </c>
      <c r="G191" s="111">
        <v>9999.5</v>
      </c>
      <c r="H191" s="111">
        <v>166.04</v>
      </c>
      <c r="I191" s="111">
        <v>9999.65</v>
      </c>
      <c r="J191" s="111">
        <v>168.82</v>
      </c>
      <c r="K191" s="111">
        <v>9999.65</v>
      </c>
      <c r="L191" s="111">
        <v>163.13</v>
      </c>
      <c r="M191" s="111">
        <v>9973.5499999999993</v>
      </c>
      <c r="N191" s="111">
        <v>166.64</v>
      </c>
      <c r="O191" s="261"/>
      <c r="P191" s="261"/>
    </row>
    <row r="192" spans="1:17">
      <c r="A192" s="110" t="s">
        <v>90</v>
      </c>
      <c r="B192" s="153" t="s">
        <v>133</v>
      </c>
      <c r="C192" s="111">
        <v>9508.3799999999992</v>
      </c>
      <c r="D192" s="111">
        <v>162.91999999999999</v>
      </c>
      <c r="E192" s="111">
        <v>8703.51</v>
      </c>
      <c r="F192" s="111">
        <v>148.03</v>
      </c>
      <c r="G192" s="111">
        <v>9999.34</v>
      </c>
      <c r="H192" s="111">
        <v>168.72</v>
      </c>
      <c r="I192" s="111">
        <v>9982.5300000000007</v>
      </c>
      <c r="J192" s="111">
        <v>169.5</v>
      </c>
      <c r="K192" s="111">
        <v>7389.37</v>
      </c>
      <c r="L192" s="111">
        <v>119.97</v>
      </c>
      <c r="M192" s="111">
        <v>6591.51</v>
      </c>
      <c r="N192" s="111">
        <v>108.87</v>
      </c>
      <c r="O192" s="261"/>
      <c r="P192" s="261"/>
    </row>
    <row r="193" spans="1:16">
      <c r="A193" s="114" t="s">
        <v>39</v>
      </c>
      <c r="B193" s="153" t="s">
        <v>132</v>
      </c>
      <c r="C193" s="111">
        <v>0</v>
      </c>
      <c r="D193" s="111">
        <v>0</v>
      </c>
      <c r="E193" s="111">
        <v>2000.24</v>
      </c>
      <c r="F193" s="111">
        <v>29.5</v>
      </c>
      <c r="G193" s="111">
        <v>0</v>
      </c>
      <c r="H193" s="111">
        <v>0</v>
      </c>
      <c r="I193" s="111">
        <v>3015.6</v>
      </c>
      <c r="J193" s="111">
        <v>45.08</v>
      </c>
      <c r="K193" s="111">
        <v>2661.79</v>
      </c>
      <c r="L193" s="111">
        <v>38.14</v>
      </c>
      <c r="M193" s="111">
        <v>0</v>
      </c>
      <c r="N193" s="111">
        <v>0</v>
      </c>
      <c r="O193" s="261"/>
      <c r="P193" s="261"/>
    </row>
    <row r="194" spans="1:16">
      <c r="A194" s="110" t="s">
        <v>44</v>
      </c>
      <c r="B194" s="153" t="s">
        <v>132</v>
      </c>
      <c r="C194" s="111">
        <v>3645.44</v>
      </c>
      <c r="D194" s="111">
        <v>55.19</v>
      </c>
      <c r="E194" s="111">
        <v>2697.55</v>
      </c>
      <c r="F194" s="111">
        <v>40.159999999999997</v>
      </c>
      <c r="G194" s="111">
        <v>3337.5</v>
      </c>
      <c r="H194" s="111">
        <v>49.75</v>
      </c>
      <c r="I194" s="111">
        <v>1677.8</v>
      </c>
      <c r="J194" s="111">
        <v>25.08</v>
      </c>
      <c r="K194" s="111">
        <v>10340</v>
      </c>
      <c r="L194" s="111">
        <v>148.46</v>
      </c>
      <c r="M194" s="111">
        <v>6002.05</v>
      </c>
      <c r="N194" s="111">
        <v>86.49</v>
      </c>
      <c r="O194" s="261"/>
      <c r="P194" s="261"/>
    </row>
    <row r="195" spans="1:16">
      <c r="A195" s="110" t="s">
        <v>143</v>
      </c>
      <c r="B195" s="153" t="s">
        <v>132</v>
      </c>
      <c r="C195" s="111">
        <v>1874.73</v>
      </c>
      <c r="D195" s="111">
        <v>31.82</v>
      </c>
      <c r="E195" s="111">
        <v>5746.63</v>
      </c>
      <c r="F195" s="111">
        <v>95.8</v>
      </c>
      <c r="G195" s="111">
        <v>3864.27</v>
      </c>
      <c r="H195" s="111">
        <v>64.11</v>
      </c>
      <c r="I195" s="111">
        <v>3948.14</v>
      </c>
      <c r="J195" s="111">
        <v>66.75</v>
      </c>
      <c r="K195" s="111">
        <v>1848.9</v>
      </c>
      <c r="L195" s="111">
        <v>29.77</v>
      </c>
      <c r="M195" s="111">
        <v>2658.31</v>
      </c>
      <c r="N195" s="111">
        <v>43.29</v>
      </c>
      <c r="O195" s="261"/>
      <c r="P195" s="261"/>
    </row>
    <row r="196" spans="1:16">
      <c r="A196" s="110" t="s">
        <v>25</v>
      </c>
      <c r="B196" s="153" t="s">
        <v>132</v>
      </c>
      <c r="C196" s="111">
        <v>7842.74</v>
      </c>
      <c r="D196" s="111">
        <v>134.57</v>
      </c>
      <c r="E196" s="111">
        <v>10000</v>
      </c>
      <c r="F196" s="111">
        <v>171.22</v>
      </c>
      <c r="G196" s="111">
        <v>10000</v>
      </c>
      <c r="H196" s="111">
        <v>167.74</v>
      </c>
      <c r="I196" s="111">
        <v>9061.4599999999991</v>
      </c>
      <c r="J196" s="111">
        <v>153.84</v>
      </c>
      <c r="K196" s="111">
        <v>10000</v>
      </c>
      <c r="L196" s="111">
        <v>163.56</v>
      </c>
      <c r="M196" s="111">
        <v>10000</v>
      </c>
      <c r="N196" s="111">
        <v>164.04</v>
      </c>
      <c r="O196" s="261"/>
      <c r="P196" s="261"/>
    </row>
    <row r="197" spans="1:16">
      <c r="A197" s="110" t="s">
        <v>95</v>
      </c>
      <c r="B197" s="153" t="s">
        <v>132</v>
      </c>
      <c r="C197" s="111">
        <v>6297.57</v>
      </c>
      <c r="D197" s="111">
        <v>110.28</v>
      </c>
      <c r="E197" s="111">
        <v>5834.4</v>
      </c>
      <c r="F197" s="111">
        <v>99.37</v>
      </c>
      <c r="G197" s="111">
        <v>1933.55</v>
      </c>
      <c r="H197" s="111">
        <v>31.91</v>
      </c>
      <c r="I197" s="111">
        <v>0</v>
      </c>
      <c r="J197" s="111">
        <v>0</v>
      </c>
      <c r="K197" s="111">
        <v>0</v>
      </c>
      <c r="L197" s="111">
        <v>0</v>
      </c>
      <c r="M197" s="111">
        <v>0</v>
      </c>
      <c r="N197" s="111">
        <v>0</v>
      </c>
      <c r="O197" s="261"/>
      <c r="P197" s="261"/>
    </row>
    <row r="198" spans="1:16">
      <c r="A198" s="110" t="s">
        <v>30</v>
      </c>
      <c r="B198" s="153" t="s">
        <v>132</v>
      </c>
      <c r="C198" s="111">
        <v>10169.879999999999</v>
      </c>
      <c r="D198" s="111">
        <v>178.6</v>
      </c>
      <c r="E198" s="111">
        <v>8405.08</v>
      </c>
      <c r="F198" s="111">
        <v>141.62</v>
      </c>
      <c r="G198" s="111">
        <v>9569.56</v>
      </c>
      <c r="H198" s="111">
        <v>162.05000000000001</v>
      </c>
      <c r="I198" s="111">
        <v>9768.4599999999991</v>
      </c>
      <c r="J198" s="111">
        <v>165.8</v>
      </c>
      <c r="K198" s="111">
        <v>10668.14</v>
      </c>
      <c r="L198" s="111">
        <v>174.54</v>
      </c>
      <c r="M198" s="111">
        <v>12547.95</v>
      </c>
      <c r="N198" s="111">
        <v>209.24</v>
      </c>
      <c r="O198" s="261"/>
      <c r="P198" s="261"/>
    </row>
    <row r="199" spans="1:16">
      <c r="A199" s="110" t="s">
        <v>130</v>
      </c>
      <c r="B199" s="153" t="s">
        <v>132</v>
      </c>
      <c r="C199" s="111">
        <v>2912.17</v>
      </c>
      <c r="D199" s="111">
        <v>48.89</v>
      </c>
      <c r="E199" s="111">
        <v>4214.0200000000004</v>
      </c>
      <c r="F199" s="111">
        <v>70.5</v>
      </c>
      <c r="G199" s="111">
        <v>3358.42</v>
      </c>
      <c r="H199" s="111">
        <v>55.71</v>
      </c>
      <c r="I199" s="111">
        <v>1202.6400000000001</v>
      </c>
      <c r="J199" s="111">
        <v>20.63</v>
      </c>
      <c r="K199" s="111">
        <v>3175.64</v>
      </c>
      <c r="L199" s="111">
        <v>51.71</v>
      </c>
      <c r="M199" s="111">
        <v>2609.7199999999998</v>
      </c>
      <c r="N199" s="111">
        <v>42.21</v>
      </c>
      <c r="O199" s="261"/>
      <c r="P199" s="261"/>
    </row>
    <row r="200" spans="1:16">
      <c r="A200" s="110" t="s">
        <v>32</v>
      </c>
      <c r="B200" s="153" t="s">
        <v>132</v>
      </c>
      <c r="C200" s="111">
        <v>9394.3700000000008</v>
      </c>
      <c r="D200" s="111">
        <v>164.73</v>
      </c>
      <c r="E200" s="111">
        <v>8727.77</v>
      </c>
      <c r="F200" s="111">
        <v>153.58000000000001</v>
      </c>
      <c r="G200" s="111">
        <v>10000</v>
      </c>
      <c r="H200" s="111">
        <v>171.24</v>
      </c>
      <c r="I200" s="111">
        <v>9999.1299999999992</v>
      </c>
      <c r="J200" s="111">
        <v>172.46</v>
      </c>
      <c r="K200" s="111">
        <v>9999.91</v>
      </c>
      <c r="L200" s="111">
        <v>167.21</v>
      </c>
      <c r="M200" s="111">
        <v>11249.82</v>
      </c>
      <c r="N200" s="111">
        <v>193.31</v>
      </c>
      <c r="O200" s="261"/>
      <c r="P200" s="261"/>
    </row>
    <row r="201" spans="1:16">
      <c r="A201" s="110" t="s">
        <v>48</v>
      </c>
      <c r="B201" s="153" t="s">
        <v>133</v>
      </c>
      <c r="C201" s="111">
        <v>4654.17</v>
      </c>
      <c r="D201" s="111">
        <v>77.400000000000006</v>
      </c>
      <c r="E201" s="111">
        <v>4932.55</v>
      </c>
      <c r="F201" s="111">
        <v>84.74</v>
      </c>
      <c r="G201" s="111">
        <v>6004.32</v>
      </c>
      <c r="H201" s="111">
        <v>103.22</v>
      </c>
      <c r="I201" s="111">
        <v>5993.43</v>
      </c>
      <c r="J201" s="111">
        <v>105.58</v>
      </c>
      <c r="K201" s="111">
        <v>6501.85</v>
      </c>
      <c r="L201" s="111">
        <v>104.46</v>
      </c>
      <c r="M201" s="111">
        <v>5663.86</v>
      </c>
      <c r="N201" s="111">
        <v>93.33</v>
      </c>
      <c r="O201" s="261"/>
      <c r="P201" s="261"/>
    </row>
    <row r="202" spans="1:16">
      <c r="A202" s="110" t="s">
        <v>49</v>
      </c>
      <c r="B202" s="153" t="s">
        <v>133</v>
      </c>
      <c r="C202" s="111">
        <v>6116.61</v>
      </c>
      <c r="D202" s="111">
        <v>103.07</v>
      </c>
      <c r="E202" s="111">
        <v>5019.8</v>
      </c>
      <c r="F202" s="111">
        <v>85.3</v>
      </c>
      <c r="G202" s="111">
        <v>2576.25</v>
      </c>
      <c r="H202" s="111">
        <v>45.31</v>
      </c>
      <c r="I202" s="111">
        <v>4297.17</v>
      </c>
      <c r="J202" s="111">
        <v>73.239999999999995</v>
      </c>
      <c r="K202" s="111">
        <v>6295.04</v>
      </c>
      <c r="L202" s="111">
        <v>100.7</v>
      </c>
      <c r="M202" s="111">
        <v>5396.72</v>
      </c>
      <c r="N202" s="111">
        <v>91.17</v>
      </c>
      <c r="O202" s="261"/>
      <c r="P202" s="261"/>
    </row>
    <row r="203" spans="1:16">
      <c r="A203" s="110" t="s">
        <v>46</v>
      </c>
      <c r="B203" s="153" t="s">
        <v>133</v>
      </c>
      <c r="C203" s="111">
        <v>19121.080000000002</v>
      </c>
      <c r="D203" s="111">
        <v>318.55</v>
      </c>
      <c r="E203" s="111">
        <v>17656.12</v>
      </c>
      <c r="F203" s="111">
        <v>304</v>
      </c>
      <c r="G203" s="111">
        <v>19688.79</v>
      </c>
      <c r="H203" s="111">
        <v>331.99</v>
      </c>
      <c r="I203" s="111">
        <v>27643.360000000001</v>
      </c>
      <c r="J203" s="111">
        <v>470.92</v>
      </c>
      <c r="K203" s="111">
        <v>14188.98</v>
      </c>
      <c r="L203" s="111">
        <v>228.06</v>
      </c>
      <c r="M203" s="111">
        <v>22671.32</v>
      </c>
      <c r="N203" s="111">
        <v>386.74</v>
      </c>
      <c r="O203" s="261"/>
      <c r="P203" s="261"/>
    </row>
    <row r="204" spans="1:16">
      <c r="A204" s="110" t="s">
        <v>96</v>
      </c>
      <c r="B204" s="153" t="s">
        <v>135</v>
      </c>
      <c r="C204" s="111">
        <v>2670.94</v>
      </c>
      <c r="D204" s="111">
        <v>46.27</v>
      </c>
      <c r="E204" s="111">
        <v>5293.91</v>
      </c>
      <c r="F204" s="111">
        <v>91.25</v>
      </c>
      <c r="G204" s="111">
        <v>2659.65</v>
      </c>
      <c r="H204" s="111">
        <v>45.31</v>
      </c>
      <c r="I204" s="111">
        <v>2695.24</v>
      </c>
      <c r="J204" s="111">
        <v>45.08</v>
      </c>
      <c r="K204" s="111">
        <v>5999.84</v>
      </c>
      <c r="L204" s="111">
        <v>92.31</v>
      </c>
      <c r="M204" s="111">
        <v>5487.25</v>
      </c>
      <c r="N204" s="111">
        <v>93.24</v>
      </c>
      <c r="O204" s="261"/>
      <c r="P204" s="261"/>
    </row>
    <row r="205" spans="1:16">
      <c r="A205" s="110" t="s">
        <v>97</v>
      </c>
      <c r="B205" s="153" t="s">
        <v>136</v>
      </c>
      <c r="C205" s="111">
        <v>4075.93</v>
      </c>
      <c r="D205" s="111">
        <v>72.12</v>
      </c>
      <c r="E205" s="111">
        <v>4703.25</v>
      </c>
      <c r="F205" s="111">
        <v>83.27</v>
      </c>
      <c r="G205" s="111">
        <v>0</v>
      </c>
      <c r="H205" s="111">
        <v>0</v>
      </c>
      <c r="I205" s="111">
        <v>2315.36</v>
      </c>
      <c r="J205" s="111">
        <v>40.98</v>
      </c>
      <c r="K205" s="111">
        <v>2587.0100000000002</v>
      </c>
      <c r="L205" s="111">
        <v>41.72</v>
      </c>
      <c r="M205" s="111">
        <v>4931.53</v>
      </c>
      <c r="N205" s="111">
        <v>84.57</v>
      </c>
      <c r="O205" s="261"/>
      <c r="P205" s="261"/>
    </row>
    <row r="206" spans="1:16">
      <c r="A206" s="110" t="s">
        <v>110</v>
      </c>
      <c r="B206" s="153" t="s">
        <v>136</v>
      </c>
      <c r="C206" s="111">
        <v>9935.51</v>
      </c>
      <c r="D206" s="111">
        <v>176.81</v>
      </c>
      <c r="E206" s="111">
        <v>9999.58</v>
      </c>
      <c r="F206" s="111">
        <v>177.39</v>
      </c>
      <c r="G206" s="111">
        <v>7886.14</v>
      </c>
      <c r="H206" s="111">
        <v>142.53</v>
      </c>
      <c r="I206" s="111">
        <v>1619.34</v>
      </c>
      <c r="J206" s="111">
        <v>27.56</v>
      </c>
      <c r="K206" s="111">
        <v>1441.41</v>
      </c>
      <c r="L206" s="111">
        <v>24.12</v>
      </c>
      <c r="M206" s="111">
        <v>2337.9899999999998</v>
      </c>
      <c r="N206" s="111">
        <v>39.49</v>
      </c>
      <c r="O206" s="261"/>
      <c r="P206" s="261"/>
    </row>
    <row r="207" spans="1:16">
      <c r="A207" s="110" t="s">
        <v>89</v>
      </c>
      <c r="B207" s="153" t="s">
        <v>137</v>
      </c>
      <c r="C207" s="111">
        <v>2223.89</v>
      </c>
      <c r="D207" s="111">
        <v>38.68</v>
      </c>
      <c r="E207" s="111">
        <v>4624.22</v>
      </c>
      <c r="F207" s="111">
        <v>78.34</v>
      </c>
      <c r="G207" s="111">
        <v>4462.45</v>
      </c>
      <c r="H207" s="111">
        <v>72.98</v>
      </c>
      <c r="I207" s="111">
        <v>4273.17</v>
      </c>
      <c r="J207" s="111">
        <v>74.72</v>
      </c>
      <c r="K207" s="111">
        <v>0</v>
      </c>
      <c r="L207" s="111">
        <v>0</v>
      </c>
      <c r="M207" s="111">
        <v>0</v>
      </c>
      <c r="N207" s="111">
        <v>0</v>
      </c>
      <c r="O207" s="261"/>
      <c r="P207" s="261"/>
    </row>
    <row r="208" spans="1:16">
      <c r="A208" s="110" t="s">
        <v>99</v>
      </c>
      <c r="B208" s="153" t="s">
        <v>138</v>
      </c>
      <c r="C208" s="111">
        <v>8585.85</v>
      </c>
      <c r="D208" s="111">
        <v>150.35</v>
      </c>
      <c r="E208" s="111">
        <v>12383.58</v>
      </c>
      <c r="F208" s="111">
        <v>212.59</v>
      </c>
      <c r="G208" s="111">
        <v>8616.7999999999993</v>
      </c>
      <c r="H208" s="111">
        <v>146.71</v>
      </c>
      <c r="I208" s="111">
        <v>9574.99</v>
      </c>
      <c r="J208" s="111">
        <v>163.54</v>
      </c>
      <c r="K208" s="111">
        <v>12395.92</v>
      </c>
      <c r="L208" s="111">
        <v>197.25</v>
      </c>
      <c r="M208" s="111">
        <v>10076.6</v>
      </c>
      <c r="N208" s="111">
        <v>167.12</v>
      </c>
      <c r="O208" s="261"/>
      <c r="P208" s="261"/>
    </row>
    <row r="209" spans="1:17">
      <c r="A209" s="110" t="s">
        <v>93</v>
      </c>
      <c r="B209" s="153" t="s">
        <v>138</v>
      </c>
      <c r="C209" s="111">
        <v>5602.93</v>
      </c>
      <c r="D209" s="111">
        <v>96.66</v>
      </c>
      <c r="E209" s="111">
        <v>5874.89</v>
      </c>
      <c r="F209" s="111">
        <v>99.64</v>
      </c>
      <c r="G209" s="111">
        <v>5797.98</v>
      </c>
      <c r="H209" s="111">
        <v>97.55</v>
      </c>
      <c r="I209" s="111">
        <v>5356.06</v>
      </c>
      <c r="J209" s="111">
        <v>90.22</v>
      </c>
      <c r="K209" s="111">
        <v>5791.59</v>
      </c>
      <c r="L209" s="111">
        <v>92.31</v>
      </c>
      <c r="M209" s="111">
        <v>5051.3500000000004</v>
      </c>
      <c r="N209" s="111">
        <v>87.53</v>
      </c>
      <c r="O209" s="261"/>
      <c r="P209" s="261"/>
    </row>
    <row r="210" spans="1:17">
      <c r="A210" s="110" t="s">
        <v>100</v>
      </c>
      <c r="B210" s="153" t="s">
        <v>139</v>
      </c>
      <c r="C210" s="111">
        <v>3790.18</v>
      </c>
      <c r="D210" s="111">
        <v>65.209999999999994</v>
      </c>
      <c r="E210" s="111">
        <v>3724.02</v>
      </c>
      <c r="F210" s="111">
        <v>65.44</v>
      </c>
      <c r="G210" s="111">
        <v>7422.38</v>
      </c>
      <c r="H210" s="111">
        <v>128.81</v>
      </c>
      <c r="I210" s="111">
        <v>11049.47</v>
      </c>
      <c r="J210" s="111">
        <v>183.31</v>
      </c>
      <c r="K210" s="111">
        <v>11652.31</v>
      </c>
      <c r="L210" s="111">
        <v>185.33</v>
      </c>
      <c r="M210" s="111">
        <v>15371.63</v>
      </c>
      <c r="N210" s="111">
        <v>260.44</v>
      </c>
      <c r="O210" s="261"/>
      <c r="P210" s="261"/>
    </row>
    <row r="211" spans="1:17">
      <c r="A211" s="110" t="s">
        <v>101</v>
      </c>
      <c r="B211" s="153" t="s">
        <v>139</v>
      </c>
      <c r="C211" s="111">
        <v>4644.29</v>
      </c>
      <c r="D211" s="111">
        <v>80.150000000000006</v>
      </c>
      <c r="E211" s="111">
        <v>5836.61</v>
      </c>
      <c r="F211" s="111">
        <v>98.44</v>
      </c>
      <c r="G211" s="111">
        <v>3404.72</v>
      </c>
      <c r="H211" s="111">
        <v>60.04</v>
      </c>
      <c r="I211" s="111">
        <v>5572.57</v>
      </c>
      <c r="J211" s="111">
        <v>96.35</v>
      </c>
      <c r="K211" s="111">
        <v>4278.4799999999996</v>
      </c>
      <c r="L211" s="111">
        <v>69.900000000000006</v>
      </c>
      <c r="M211" s="111">
        <v>7210</v>
      </c>
      <c r="N211" s="111">
        <v>123.89</v>
      </c>
      <c r="O211" s="261"/>
      <c r="P211" s="261"/>
    </row>
    <row r="212" spans="1:17">
      <c r="A212" s="110" t="s">
        <v>153</v>
      </c>
      <c r="B212" s="153" t="s">
        <v>139</v>
      </c>
      <c r="C212" s="111">
        <v>13595.87</v>
      </c>
      <c r="D212" s="111">
        <v>235.64</v>
      </c>
      <c r="E212" s="111">
        <v>12091.7</v>
      </c>
      <c r="F212" s="111">
        <v>206.86</v>
      </c>
      <c r="G212" s="111">
        <v>6726.78</v>
      </c>
      <c r="H212" s="111">
        <v>110.92</v>
      </c>
      <c r="I212" s="111">
        <v>7258.95</v>
      </c>
      <c r="J212" s="111">
        <v>121.33</v>
      </c>
      <c r="K212" s="111">
        <v>7978.07</v>
      </c>
      <c r="L212" s="111">
        <v>128.5</v>
      </c>
      <c r="M212" s="111">
        <v>5552.81</v>
      </c>
      <c r="N212" s="111">
        <v>89.88</v>
      </c>
      <c r="O212" s="261"/>
      <c r="P212" s="261"/>
    </row>
    <row r="213" spans="1:17">
      <c r="A213" s="110" t="s">
        <v>102</v>
      </c>
      <c r="B213" s="153" t="s">
        <v>140</v>
      </c>
      <c r="C213" s="111">
        <v>5977.21</v>
      </c>
      <c r="D213" s="111">
        <v>101.87</v>
      </c>
      <c r="E213" s="111">
        <v>7394.37</v>
      </c>
      <c r="F213" s="111">
        <v>126.67</v>
      </c>
      <c r="G213" s="111">
        <v>7047.16</v>
      </c>
      <c r="H213" s="111">
        <v>118.51</v>
      </c>
      <c r="I213" s="111">
        <v>9346.09</v>
      </c>
      <c r="J213" s="111">
        <v>158.38</v>
      </c>
      <c r="K213" s="111">
        <v>7339.78</v>
      </c>
      <c r="L213" s="111">
        <v>120.56</v>
      </c>
      <c r="M213" s="111">
        <v>8057.34</v>
      </c>
      <c r="N213" s="111">
        <v>131.38</v>
      </c>
      <c r="O213" s="261"/>
      <c r="P213" s="261"/>
    </row>
    <row r="214" spans="1:17">
      <c r="A214" s="110" t="s">
        <v>47</v>
      </c>
      <c r="B214" s="153" t="s">
        <v>140</v>
      </c>
      <c r="C214" s="111">
        <v>2719.75</v>
      </c>
      <c r="D214" s="111">
        <v>46.42</v>
      </c>
      <c r="E214" s="111">
        <v>5144.32</v>
      </c>
      <c r="F214" s="111">
        <v>86.05</v>
      </c>
      <c r="G214" s="111">
        <v>2340.88</v>
      </c>
      <c r="H214" s="111">
        <v>38.700000000000003</v>
      </c>
      <c r="I214" s="111">
        <v>4716.46</v>
      </c>
      <c r="J214" s="111">
        <v>80.180000000000007</v>
      </c>
      <c r="K214" s="111">
        <v>5250.93</v>
      </c>
      <c r="L214" s="111">
        <v>84.31</v>
      </c>
      <c r="M214" s="111">
        <v>5300.7</v>
      </c>
      <c r="N214" s="111">
        <v>89.14</v>
      </c>
      <c r="O214" s="261"/>
      <c r="P214" s="261"/>
    </row>
    <row r="215" spans="1:17">
      <c r="A215" s="115" t="s">
        <v>103</v>
      </c>
      <c r="B215" s="153" t="s">
        <v>141</v>
      </c>
      <c r="C215" s="111">
        <v>7104.96</v>
      </c>
      <c r="D215" s="111">
        <v>126.26</v>
      </c>
      <c r="E215" s="111">
        <v>7428.42</v>
      </c>
      <c r="F215" s="111">
        <v>130.30000000000001</v>
      </c>
      <c r="G215" s="111">
        <v>7431.73</v>
      </c>
      <c r="H215" s="111">
        <v>130.19999999999999</v>
      </c>
      <c r="I215" s="111">
        <v>4311.5</v>
      </c>
      <c r="J215" s="111">
        <v>76.290000000000006</v>
      </c>
      <c r="K215" s="111">
        <v>8636.4</v>
      </c>
      <c r="L215" s="111">
        <v>145.87</v>
      </c>
      <c r="M215" s="111">
        <v>10813.85</v>
      </c>
      <c r="N215" s="111">
        <v>173.86</v>
      </c>
      <c r="O215" s="261"/>
      <c r="P215" s="261"/>
    </row>
    <row r="216" spans="1:17">
      <c r="A216" s="110" t="s">
        <v>104</v>
      </c>
      <c r="B216" s="153" t="s">
        <v>141</v>
      </c>
      <c r="C216" s="111">
        <v>14999.73</v>
      </c>
      <c r="D216" s="111">
        <v>260.73</v>
      </c>
      <c r="E216" s="111">
        <v>14999.44</v>
      </c>
      <c r="F216" s="111">
        <v>263.3</v>
      </c>
      <c r="G216" s="111">
        <v>14584.27</v>
      </c>
      <c r="H216" s="111">
        <v>258.23</v>
      </c>
      <c r="I216" s="111">
        <v>14999.23</v>
      </c>
      <c r="J216" s="111">
        <v>260.43</v>
      </c>
      <c r="K216" s="111">
        <v>14993.82</v>
      </c>
      <c r="L216" s="111">
        <v>246.7</v>
      </c>
      <c r="M216" s="111">
        <v>12905.08</v>
      </c>
      <c r="N216" s="111">
        <v>223.09</v>
      </c>
      <c r="O216" s="261"/>
      <c r="P216" s="261"/>
    </row>
    <row r="217" spans="1:17">
      <c r="A217" s="132" t="s">
        <v>126</v>
      </c>
      <c r="B217" s="153" t="s">
        <v>132</v>
      </c>
      <c r="C217" s="111">
        <v>7371.29</v>
      </c>
      <c r="D217" s="111">
        <v>126.1</v>
      </c>
      <c r="E217" s="111">
        <v>11961.31</v>
      </c>
      <c r="F217" s="111">
        <v>200.31</v>
      </c>
      <c r="G217" s="111">
        <v>7371.01</v>
      </c>
      <c r="H217" s="111">
        <v>123.05</v>
      </c>
      <c r="I217" s="111">
        <v>8318.93</v>
      </c>
      <c r="J217" s="111">
        <v>141.26</v>
      </c>
      <c r="K217" s="111">
        <v>1651.54</v>
      </c>
      <c r="L217" s="111">
        <v>26.46</v>
      </c>
      <c r="M217" s="111">
        <v>1695.41</v>
      </c>
      <c r="N217" s="111">
        <v>28.16</v>
      </c>
      <c r="O217" s="261"/>
      <c r="P217" s="261"/>
    </row>
    <row r="218" spans="1:17">
      <c r="A218" s="16" t="s">
        <v>127</v>
      </c>
      <c r="B218" s="153" t="s">
        <v>132</v>
      </c>
      <c r="C218" s="111">
        <v>12999.24</v>
      </c>
      <c r="D218" s="111">
        <v>217.83</v>
      </c>
      <c r="E218" s="111">
        <v>8844.4599999999991</v>
      </c>
      <c r="F218" s="111">
        <v>147.15</v>
      </c>
      <c r="G218" s="111">
        <v>12165.92</v>
      </c>
      <c r="H218" s="111">
        <v>199.62</v>
      </c>
      <c r="I218" s="111">
        <v>10622.84</v>
      </c>
      <c r="J218" s="111">
        <v>178.35</v>
      </c>
      <c r="K218" s="111">
        <v>9933.2800000000007</v>
      </c>
      <c r="L218" s="111">
        <v>160.09</v>
      </c>
      <c r="M218" s="111">
        <v>12999.63</v>
      </c>
      <c r="N218" s="111">
        <v>212.61</v>
      </c>
      <c r="O218" s="261"/>
      <c r="P218" s="261"/>
    </row>
    <row r="219" spans="1:17">
      <c r="A219" s="132" t="s">
        <v>113</v>
      </c>
      <c r="B219" s="153" t="s">
        <v>132</v>
      </c>
      <c r="C219" s="111">
        <v>4095.7</v>
      </c>
      <c r="D219" s="111">
        <v>70.41</v>
      </c>
      <c r="E219" s="111">
        <v>1824.53</v>
      </c>
      <c r="F219" s="111">
        <v>30.98</v>
      </c>
      <c r="G219" s="111">
        <v>4432.51</v>
      </c>
      <c r="H219" s="111">
        <v>73.11</v>
      </c>
      <c r="I219" s="111">
        <v>7000</v>
      </c>
      <c r="J219" s="111">
        <v>119.86</v>
      </c>
      <c r="K219" s="111">
        <v>7000</v>
      </c>
      <c r="L219" s="111">
        <v>113.74</v>
      </c>
      <c r="M219" s="111">
        <v>6999.96</v>
      </c>
      <c r="N219" s="111">
        <v>116.15</v>
      </c>
      <c r="O219" s="261"/>
      <c r="P219" s="261"/>
    </row>
    <row r="220" spans="1:17">
      <c r="A220" s="132" t="s">
        <v>114</v>
      </c>
      <c r="B220" s="153" t="s">
        <v>132</v>
      </c>
      <c r="C220" s="111">
        <v>13283.21</v>
      </c>
      <c r="D220" s="111">
        <v>224.9</v>
      </c>
      <c r="E220" s="111">
        <v>8124.46</v>
      </c>
      <c r="F220" s="111">
        <v>134.59</v>
      </c>
      <c r="G220" s="111">
        <v>11381.54</v>
      </c>
      <c r="H220" s="111">
        <v>191.37</v>
      </c>
      <c r="I220" s="111">
        <v>15000</v>
      </c>
      <c r="J220" s="111">
        <v>252.65</v>
      </c>
      <c r="K220" s="111">
        <v>14180.66</v>
      </c>
      <c r="L220" s="111">
        <v>229.59</v>
      </c>
      <c r="M220" s="111">
        <v>14986.79</v>
      </c>
      <c r="N220" s="111">
        <v>246.64</v>
      </c>
      <c r="O220" s="261"/>
      <c r="P220" s="261"/>
    </row>
    <row r="221" spans="1:17">
      <c r="A221" s="132" t="s">
        <v>115</v>
      </c>
      <c r="B221" s="153" t="s">
        <v>132</v>
      </c>
      <c r="C221" s="111">
        <v>15000</v>
      </c>
      <c r="D221" s="111">
        <v>254.29</v>
      </c>
      <c r="E221" s="111">
        <v>13662.47</v>
      </c>
      <c r="F221" s="111">
        <v>229.9</v>
      </c>
      <c r="G221" s="111">
        <v>14025.09</v>
      </c>
      <c r="H221" s="111">
        <v>233.51</v>
      </c>
      <c r="I221" s="111">
        <v>15000</v>
      </c>
      <c r="J221" s="111">
        <v>249.58</v>
      </c>
      <c r="K221" s="111">
        <v>14897.78</v>
      </c>
      <c r="L221" s="111">
        <v>241.12</v>
      </c>
      <c r="M221" s="111">
        <v>11971.2</v>
      </c>
      <c r="N221" s="111">
        <v>196.98</v>
      </c>
      <c r="O221" s="261"/>
      <c r="P221" s="261"/>
    </row>
    <row r="222" spans="1:17">
      <c r="A222" s="132" t="s">
        <v>116</v>
      </c>
      <c r="B222" s="153" t="s">
        <v>132</v>
      </c>
      <c r="C222" s="111">
        <v>6281.8</v>
      </c>
      <c r="D222" s="111">
        <v>105.46</v>
      </c>
      <c r="E222" s="111">
        <v>3933.86</v>
      </c>
      <c r="F222" s="111">
        <v>64.34</v>
      </c>
      <c r="G222" s="111">
        <v>4913.95</v>
      </c>
      <c r="H222" s="111">
        <v>82.44</v>
      </c>
      <c r="I222" s="111">
        <v>6982.04</v>
      </c>
      <c r="J222" s="111">
        <v>117.44</v>
      </c>
      <c r="K222" s="111">
        <v>7000</v>
      </c>
      <c r="L222" s="111">
        <v>112.91</v>
      </c>
      <c r="M222" s="111">
        <v>6652.19</v>
      </c>
      <c r="N222" s="111">
        <v>109.8</v>
      </c>
      <c r="O222" s="261"/>
      <c r="P222" s="261"/>
    </row>
    <row r="223" spans="1:17">
      <c r="A223" s="132" t="s">
        <v>117</v>
      </c>
      <c r="B223" s="171" t="s">
        <v>132</v>
      </c>
      <c r="C223" s="18">
        <v>14990.87</v>
      </c>
      <c r="D223" s="18">
        <v>254.78</v>
      </c>
      <c r="E223" s="18">
        <v>14006.86</v>
      </c>
      <c r="F223" s="18">
        <v>234.56</v>
      </c>
      <c r="G223" s="18">
        <v>15000</v>
      </c>
      <c r="H223" s="18">
        <v>251.63</v>
      </c>
      <c r="I223" s="18">
        <v>11720.27</v>
      </c>
      <c r="J223" s="18">
        <v>197.2</v>
      </c>
      <c r="K223" s="18">
        <v>12121.5</v>
      </c>
      <c r="L223" s="18">
        <v>199.35</v>
      </c>
      <c r="M223" s="18">
        <v>13496.15</v>
      </c>
      <c r="N223" s="18">
        <v>221.86</v>
      </c>
      <c r="O223" s="262"/>
      <c r="P223" s="262"/>
      <c r="Q223" s="183"/>
    </row>
    <row r="224" spans="1:17">
      <c r="A224" s="147" t="s">
        <v>154</v>
      </c>
      <c r="B224" s="153" t="s">
        <v>132</v>
      </c>
      <c r="C224" s="111">
        <v>3356.18</v>
      </c>
      <c r="D224" s="111">
        <v>49.86</v>
      </c>
      <c r="E224" s="111">
        <v>0</v>
      </c>
      <c r="F224" s="111">
        <v>0</v>
      </c>
      <c r="G224" s="111">
        <v>0</v>
      </c>
      <c r="H224" s="111">
        <v>0</v>
      </c>
      <c r="I224" s="111">
        <v>2254.85</v>
      </c>
      <c r="J224" s="111">
        <v>32.5</v>
      </c>
      <c r="K224" s="111">
        <v>2283.19</v>
      </c>
      <c r="L224" s="111">
        <v>31.98</v>
      </c>
      <c r="M224" s="111">
        <v>3678.96</v>
      </c>
      <c r="N224" s="111">
        <v>53.01</v>
      </c>
      <c r="O224" s="261"/>
      <c r="P224" s="261"/>
    </row>
    <row r="225" spans="1:17">
      <c r="A225" s="147" t="s">
        <v>124</v>
      </c>
      <c r="B225" s="153" t="s">
        <v>132</v>
      </c>
      <c r="C225" s="111">
        <v>5176.21</v>
      </c>
      <c r="D225" s="111">
        <v>87.76</v>
      </c>
      <c r="E225" s="111">
        <v>5454.38</v>
      </c>
      <c r="F225" s="111">
        <v>89.91</v>
      </c>
      <c r="G225" s="111">
        <v>2890.2</v>
      </c>
      <c r="H225" s="111">
        <v>48.96</v>
      </c>
      <c r="I225" s="111">
        <v>0</v>
      </c>
      <c r="J225" s="111">
        <v>0</v>
      </c>
      <c r="K225" s="111">
        <v>5128.22</v>
      </c>
      <c r="L225" s="111">
        <v>84.29</v>
      </c>
      <c r="M225" s="111">
        <v>3978.11</v>
      </c>
      <c r="N225" s="111">
        <v>66.75</v>
      </c>
      <c r="O225" s="261"/>
      <c r="P225" s="261"/>
    </row>
    <row r="226" spans="1:17">
      <c r="A226" s="186" t="s">
        <v>161</v>
      </c>
      <c r="B226" s="182" t="s">
        <v>132</v>
      </c>
      <c r="C226" s="111">
        <v>2749.79</v>
      </c>
      <c r="D226" s="111">
        <v>47.2</v>
      </c>
      <c r="E226" s="111">
        <v>1819.45</v>
      </c>
      <c r="F226" s="111">
        <v>29.93</v>
      </c>
      <c r="G226" s="111">
        <v>2487.06</v>
      </c>
      <c r="H226" s="111">
        <v>41.69</v>
      </c>
      <c r="I226" s="111">
        <v>2697.29</v>
      </c>
      <c r="J226" s="111">
        <v>46</v>
      </c>
      <c r="K226" s="111">
        <v>2318.27</v>
      </c>
      <c r="L226" s="111">
        <v>38.08</v>
      </c>
      <c r="M226" s="111">
        <v>2854.28</v>
      </c>
      <c r="N226" s="111">
        <v>46.83</v>
      </c>
      <c r="O226" s="261"/>
      <c r="P226" s="261"/>
    </row>
    <row r="227" spans="1:17">
      <c r="A227" s="132" t="s">
        <v>160</v>
      </c>
      <c r="B227" s="171" t="s">
        <v>132</v>
      </c>
      <c r="C227" s="111">
        <v>1409.89</v>
      </c>
      <c r="D227" s="111">
        <v>21.64</v>
      </c>
      <c r="E227" s="111">
        <v>1868.71</v>
      </c>
      <c r="F227" s="111">
        <v>28.24</v>
      </c>
      <c r="G227" s="111">
        <v>2666.2</v>
      </c>
      <c r="H227" s="111">
        <v>40.29</v>
      </c>
      <c r="I227" s="111">
        <v>2931.57</v>
      </c>
      <c r="J227" s="111">
        <v>44.39</v>
      </c>
      <c r="K227" s="111">
        <v>2601.04</v>
      </c>
      <c r="L227" s="111">
        <v>37.54</v>
      </c>
      <c r="M227" s="111">
        <v>2999.85</v>
      </c>
      <c r="N227" s="111">
        <v>43.41</v>
      </c>
      <c r="O227" s="261"/>
      <c r="P227" s="261"/>
    </row>
    <row r="228" spans="1:17">
      <c r="A228" s="147" t="s">
        <v>157</v>
      </c>
      <c r="B228" s="153" t="s">
        <v>132</v>
      </c>
      <c r="C228" s="111">
        <v>1634.43</v>
      </c>
      <c r="D228" s="111">
        <v>27.51</v>
      </c>
      <c r="E228" s="111">
        <v>1202.18</v>
      </c>
      <c r="F228" s="111">
        <v>20</v>
      </c>
      <c r="G228" s="111">
        <v>2040.81</v>
      </c>
      <c r="H228" s="111">
        <v>33.81</v>
      </c>
      <c r="I228" s="111">
        <v>1833.14</v>
      </c>
      <c r="J228" s="111">
        <v>31.06</v>
      </c>
      <c r="K228" s="111">
        <v>1570.4</v>
      </c>
      <c r="L228" s="111">
        <v>25.3</v>
      </c>
      <c r="M228" s="111">
        <v>1409.65</v>
      </c>
      <c r="N228" s="111">
        <v>23.43</v>
      </c>
      <c r="O228" s="261"/>
      <c r="P228" s="261"/>
    </row>
    <row r="229" spans="1:17">
      <c r="A229" s="147" t="s">
        <v>121</v>
      </c>
      <c r="B229" s="153" t="s">
        <v>132</v>
      </c>
      <c r="C229" s="111">
        <v>4499.8100000000004</v>
      </c>
      <c r="D229" s="111">
        <v>75.88</v>
      </c>
      <c r="E229" s="111">
        <v>4320.2299999999996</v>
      </c>
      <c r="F229" s="111">
        <v>72.650000000000006</v>
      </c>
      <c r="G229" s="111">
        <v>4499.2700000000004</v>
      </c>
      <c r="H229" s="111">
        <v>74.62</v>
      </c>
      <c r="I229" s="111">
        <v>4387.0200000000004</v>
      </c>
      <c r="J229" s="111">
        <v>74.209999999999994</v>
      </c>
      <c r="K229" s="111">
        <v>3767.27</v>
      </c>
      <c r="L229" s="111">
        <v>61.27</v>
      </c>
      <c r="M229" s="111">
        <v>4086.09</v>
      </c>
      <c r="N229" s="111">
        <v>67.66</v>
      </c>
      <c r="O229" s="261"/>
      <c r="P229" s="261"/>
    </row>
    <row r="230" spans="1:17">
      <c r="A230" s="147" t="s">
        <v>150</v>
      </c>
      <c r="B230" s="153" t="s">
        <v>132</v>
      </c>
      <c r="C230" s="111">
        <v>1819.19</v>
      </c>
      <c r="D230" s="111">
        <v>30.68</v>
      </c>
      <c r="E230" s="111">
        <v>1809</v>
      </c>
      <c r="F230" s="111">
        <v>30.57</v>
      </c>
      <c r="G230" s="111">
        <v>1841.28</v>
      </c>
      <c r="H230" s="111">
        <v>30.67</v>
      </c>
      <c r="I230" s="111">
        <v>1765.9</v>
      </c>
      <c r="J230" s="111">
        <v>29.93</v>
      </c>
      <c r="K230" s="111">
        <v>1370.4</v>
      </c>
      <c r="L230" s="111">
        <v>22.14</v>
      </c>
      <c r="M230" s="111">
        <v>1314.32</v>
      </c>
      <c r="N230" s="111">
        <v>21.62</v>
      </c>
      <c r="O230" s="261"/>
      <c r="P230" s="261"/>
    </row>
    <row r="231" spans="1:17">
      <c r="A231" s="187" t="s">
        <v>122</v>
      </c>
      <c r="B231" s="188" t="s">
        <v>132</v>
      </c>
      <c r="C231" s="185">
        <v>0</v>
      </c>
      <c r="D231" s="185">
        <v>0</v>
      </c>
      <c r="E231" s="185">
        <v>0</v>
      </c>
      <c r="F231" s="185">
        <v>0</v>
      </c>
      <c r="G231" s="185">
        <v>0</v>
      </c>
      <c r="H231" s="185">
        <v>0</v>
      </c>
      <c r="I231" s="185">
        <v>0</v>
      </c>
      <c r="J231" s="185">
        <v>0</v>
      </c>
      <c r="K231" s="185">
        <v>0</v>
      </c>
      <c r="L231" s="185">
        <v>0</v>
      </c>
      <c r="M231" s="185">
        <v>0</v>
      </c>
      <c r="N231" s="185">
        <v>0</v>
      </c>
      <c r="O231" s="263"/>
      <c r="P231" s="263"/>
      <c r="Q231" s="183" t="s">
        <v>155</v>
      </c>
    </row>
    <row r="232" spans="1:17">
      <c r="A232" s="184" t="s">
        <v>118</v>
      </c>
      <c r="B232" s="172" t="s">
        <v>132</v>
      </c>
      <c r="C232" s="173">
        <v>0</v>
      </c>
      <c r="D232" s="173">
        <v>0</v>
      </c>
      <c r="E232" s="173">
        <v>0</v>
      </c>
      <c r="F232" s="173">
        <v>0</v>
      </c>
      <c r="G232" s="173">
        <v>0</v>
      </c>
      <c r="H232" s="173">
        <v>0</v>
      </c>
      <c r="I232" s="173">
        <v>0</v>
      </c>
      <c r="J232" s="173">
        <v>0</v>
      </c>
      <c r="K232" s="173">
        <v>0</v>
      </c>
      <c r="L232" s="173">
        <v>0</v>
      </c>
      <c r="M232" s="173">
        <v>0</v>
      </c>
      <c r="N232" s="173">
        <v>0</v>
      </c>
      <c r="O232" s="264"/>
      <c r="P232" s="264"/>
      <c r="Q232" s="183" t="s">
        <v>125</v>
      </c>
    </row>
    <row r="233" spans="1:17">
      <c r="A233" s="14"/>
      <c r="C233" s="116">
        <f t="shared" ref="C233:M233" si="5">SUM(C178:C232)</f>
        <v>399440.79000000004</v>
      </c>
      <c r="D233" s="117">
        <f>SUM(D178:D232)</f>
        <v>6739.5100000000011</v>
      </c>
      <c r="E233" s="116">
        <f t="shared" si="5"/>
        <v>407373.45999999996</v>
      </c>
      <c r="F233" s="117">
        <f t="shared" si="5"/>
        <v>6830.7</v>
      </c>
      <c r="G233" s="116">
        <f t="shared" si="5"/>
        <v>394408.9200000001</v>
      </c>
      <c r="H233" s="117">
        <f t="shared" si="5"/>
        <v>6544.8399999999992</v>
      </c>
      <c r="I233" s="116">
        <f t="shared" si="5"/>
        <v>415707.85000000003</v>
      </c>
      <c r="J233" s="117">
        <f t="shared" si="5"/>
        <v>6916.6100000000024</v>
      </c>
      <c r="K233" s="116">
        <f t="shared" si="5"/>
        <v>411553.14000000013</v>
      </c>
      <c r="L233" s="117">
        <f>SUM(L178:L232)</f>
        <v>6552.46</v>
      </c>
      <c r="M233" s="116">
        <f t="shared" si="5"/>
        <v>402095.35000000009</v>
      </c>
      <c r="N233" s="117">
        <f>SUM(N178:N232)</f>
        <v>6577.0499999999984</v>
      </c>
      <c r="O233" s="117"/>
      <c r="P233" s="117"/>
    </row>
    <row r="235" spans="1:17" ht="18.600000000000001">
      <c r="A235" s="235" t="s">
        <v>7</v>
      </c>
      <c r="B235" s="235"/>
      <c r="C235" s="235"/>
      <c r="D235" s="235"/>
      <c r="E235" s="235"/>
      <c r="F235" s="235"/>
      <c r="G235" s="235"/>
      <c r="H235" s="235"/>
      <c r="I235" s="235"/>
      <c r="J235" s="235"/>
      <c r="K235" s="235"/>
      <c r="L235" s="235"/>
      <c r="M235" s="235"/>
      <c r="N235" s="235"/>
      <c r="O235" s="224"/>
      <c r="P235" s="224"/>
    </row>
    <row r="236" spans="1:17">
      <c r="A236" s="236" t="s">
        <v>8</v>
      </c>
      <c r="B236" s="236"/>
      <c r="C236" s="236"/>
      <c r="D236" s="236"/>
      <c r="E236" s="236"/>
      <c r="F236" s="236"/>
      <c r="G236" s="236"/>
      <c r="H236" s="236"/>
      <c r="I236" s="236"/>
      <c r="J236" s="236"/>
      <c r="K236" s="236"/>
      <c r="L236" s="236"/>
      <c r="M236" s="236"/>
      <c r="N236" s="236"/>
      <c r="O236" s="225"/>
      <c r="P236" s="225"/>
    </row>
    <row r="237" spans="1:17" ht="15.6">
      <c r="A237" s="237" t="s">
        <v>94</v>
      </c>
      <c r="B237" s="237"/>
      <c r="C237" s="237"/>
      <c r="D237" s="237"/>
      <c r="E237" s="237"/>
      <c r="F237" s="237"/>
      <c r="G237" s="237"/>
      <c r="H237" s="237"/>
      <c r="I237" s="237"/>
      <c r="J237" s="237"/>
      <c r="K237" s="237"/>
      <c r="L237" s="237"/>
      <c r="M237" s="237"/>
      <c r="N237" s="237"/>
      <c r="O237" s="258"/>
      <c r="P237" s="258"/>
    </row>
    <row r="238" spans="1:17">
      <c r="A238" s="232" t="s">
        <v>9</v>
      </c>
      <c r="B238" s="232" t="s">
        <v>131</v>
      </c>
      <c r="C238" s="234" t="s">
        <v>10</v>
      </c>
      <c r="D238" s="234"/>
      <c r="E238" s="234" t="s">
        <v>11</v>
      </c>
      <c r="F238" s="234"/>
      <c r="G238" s="234" t="s">
        <v>12</v>
      </c>
      <c r="H238" s="234"/>
      <c r="I238" s="234" t="s">
        <v>13</v>
      </c>
      <c r="J238" s="234"/>
      <c r="K238" s="234" t="s">
        <v>14</v>
      </c>
      <c r="L238" s="234"/>
      <c r="M238" s="234" t="s">
        <v>15</v>
      </c>
      <c r="N238" s="234"/>
      <c r="O238" s="259"/>
      <c r="P238" s="259"/>
    </row>
    <row r="239" spans="1:17">
      <c r="A239" s="232"/>
      <c r="B239" s="233"/>
      <c r="C239" s="112" t="s">
        <v>5</v>
      </c>
      <c r="D239" s="112" t="s">
        <v>16</v>
      </c>
      <c r="E239" s="109" t="s">
        <v>5</v>
      </c>
      <c r="F239" s="109" t="s">
        <v>16</v>
      </c>
      <c r="G239" s="109" t="s">
        <v>5</v>
      </c>
      <c r="H239" s="109" t="s">
        <v>16</v>
      </c>
      <c r="I239" s="109" t="s">
        <v>5</v>
      </c>
      <c r="J239" s="109" t="s">
        <v>16</v>
      </c>
      <c r="K239" s="109" t="s">
        <v>5</v>
      </c>
      <c r="L239" s="109" t="s">
        <v>16</v>
      </c>
      <c r="M239" s="112" t="s">
        <v>5</v>
      </c>
      <c r="N239" s="112" t="s">
        <v>16</v>
      </c>
      <c r="O239" s="260"/>
      <c r="P239" s="260"/>
    </row>
    <row r="240" spans="1:17">
      <c r="A240" s="113" t="s">
        <v>34</v>
      </c>
      <c r="B240" s="153" t="s">
        <v>132</v>
      </c>
      <c r="C240" s="146">
        <v>15000</v>
      </c>
      <c r="D240" s="18">
        <v>220.52</v>
      </c>
      <c r="E240" s="18">
        <v>19443.61</v>
      </c>
      <c r="F240" s="18">
        <v>263.27</v>
      </c>
      <c r="G240" s="18">
        <v>13395.36</v>
      </c>
      <c r="H240" s="18">
        <v>186.63</v>
      </c>
      <c r="I240" s="111">
        <v>7516.55</v>
      </c>
      <c r="J240" s="111">
        <v>106.18</v>
      </c>
      <c r="K240" s="111">
        <v>19922.95</v>
      </c>
      <c r="L240" s="111">
        <v>283</v>
      </c>
      <c r="M240" s="111">
        <v>19627.02</v>
      </c>
      <c r="N240" s="111">
        <v>278.85000000000002</v>
      </c>
      <c r="O240" s="261"/>
      <c r="P240" s="261"/>
    </row>
    <row r="241" spans="1:16">
      <c r="A241" s="114" t="s">
        <v>35</v>
      </c>
      <c r="B241" s="153" t="s">
        <v>132</v>
      </c>
      <c r="C241" s="146">
        <v>10719.21</v>
      </c>
      <c r="D241" s="18">
        <v>168.76</v>
      </c>
      <c r="E241" s="18">
        <v>9312.17</v>
      </c>
      <c r="F241" s="18">
        <v>130.27000000000001</v>
      </c>
      <c r="G241" s="18">
        <v>12285.21</v>
      </c>
      <c r="H241" s="18">
        <v>170.3</v>
      </c>
      <c r="I241" s="111">
        <v>11639.43</v>
      </c>
      <c r="J241" s="111">
        <v>162.02000000000001</v>
      </c>
      <c r="K241" s="111">
        <v>13905.93</v>
      </c>
      <c r="L241" s="111">
        <v>199.76</v>
      </c>
      <c r="M241" s="111">
        <v>12986.7</v>
      </c>
      <c r="N241" s="111">
        <v>199.14</v>
      </c>
      <c r="O241" s="261"/>
      <c r="P241" s="261"/>
    </row>
    <row r="242" spans="1:16">
      <c r="A242" s="114" t="s">
        <v>36</v>
      </c>
      <c r="B242" s="153" t="s">
        <v>132</v>
      </c>
      <c r="C242" s="146">
        <v>15000</v>
      </c>
      <c r="D242" s="18">
        <v>226.85</v>
      </c>
      <c r="E242" s="18">
        <v>15000</v>
      </c>
      <c r="F242" s="18">
        <v>216.31</v>
      </c>
      <c r="G242" s="18">
        <v>15000</v>
      </c>
      <c r="H242" s="18">
        <v>218.07</v>
      </c>
      <c r="I242" s="111">
        <v>15000</v>
      </c>
      <c r="J242" s="111">
        <v>211.55</v>
      </c>
      <c r="K242" s="111">
        <v>15000</v>
      </c>
      <c r="L242" s="111">
        <v>216.07</v>
      </c>
      <c r="M242" s="111">
        <v>15000</v>
      </c>
      <c r="N242" s="111">
        <v>221.73</v>
      </c>
      <c r="O242" s="261"/>
      <c r="P242" s="261"/>
    </row>
    <row r="243" spans="1:16">
      <c r="A243" s="114" t="s">
        <v>37</v>
      </c>
      <c r="B243" s="153" t="s">
        <v>132</v>
      </c>
      <c r="C243" s="146">
        <v>11999.6</v>
      </c>
      <c r="D243" s="18">
        <v>207.03</v>
      </c>
      <c r="E243" s="18">
        <v>14999.67</v>
      </c>
      <c r="F243" s="18">
        <v>244.66</v>
      </c>
      <c r="G243" s="18">
        <v>14996.43</v>
      </c>
      <c r="H243" s="18">
        <v>246.52</v>
      </c>
      <c r="I243" s="111">
        <v>14999.49</v>
      </c>
      <c r="J243" s="111">
        <v>249.37</v>
      </c>
      <c r="K243" s="111">
        <v>15000</v>
      </c>
      <c r="L243" s="111">
        <v>254.17</v>
      </c>
      <c r="M243" s="111">
        <v>15000</v>
      </c>
      <c r="N243" s="111">
        <v>249.41</v>
      </c>
      <c r="O243" s="261"/>
      <c r="P243" s="261"/>
    </row>
    <row r="244" spans="1:16">
      <c r="A244" s="114" t="s">
        <v>38</v>
      </c>
      <c r="B244" s="153" t="s">
        <v>132</v>
      </c>
      <c r="C244" s="146">
        <v>12372.4</v>
      </c>
      <c r="D244" s="18">
        <v>186.62</v>
      </c>
      <c r="E244" s="18">
        <v>14559.92</v>
      </c>
      <c r="F244" s="18">
        <v>200.89</v>
      </c>
      <c r="G244" s="18">
        <v>21703.24</v>
      </c>
      <c r="H244" s="18">
        <v>311.42</v>
      </c>
      <c r="I244" s="111">
        <v>14999.95</v>
      </c>
      <c r="J244" s="111">
        <v>202.77</v>
      </c>
      <c r="K244" s="111">
        <v>14079.09</v>
      </c>
      <c r="L244" s="111">
        <v>195.69</v>
      </c>
      <c r="M244" s="111">
        <v>14838.39</v>
      </c>
      <c r="N244" s="111">
        <v>214.9</v>
      </c>
      <c r="O244" s="261"/>
      <c r="P244" s="261"/>
    </row>
    <row r="245" spans="1:16">
      <c r="A245" s="110" t="s">
        <v>43</v>
      </c>
      <c r="B245" s="153" t="s">
        <v>132</v>
      </c>
      <c r="C245" s="146">
        <v>10447.959999999999</v>
      </c>
      <c r="D245" s="18">
        <v>165.18</v>
      </c>
      <c r="E245" s="18">
        <v>10855.93</v>
      </c>
      <c r="F245" s="18">
        <v>166.34</v>
      </c>
      <c r="G245" s="18">
        <v>13453.77</v>
      </c>
      <c r="H245" s="18">
        <v>203.97</v>
      </c>
      <c r="I245" s="111">
        <v>10322.89</v>
      </c>
      <c r="J245" s="111">
        <v>153.02000000000001</v>
      </c>
      <c r="K245" s="111">
        <v>8986.9500000000007</v>
      </c>
      <c r="L245" s="111">
        <v>134.66</v>
      </c>
      <c r="M245" s="111">
        <v>11447.85</v>
      </c>
      <c r="N245" s="111">
        <v>178.53</v>
      </c>
      <c r="O245" s="261"/>
      <c r="P245" s="261"/>
    </row>
    <row r="246" spans="1:16">
      <c r="A246" s="114" t="s">
        <v>41</v>
      </c>
      <c r="B246" s="153" t="s">
        <v>132</v>
      </c>
      <c r="C246" s="146">
        <v>9999.14</v>
      </c>
      <c r="D246" s="18">
        <v>146.46</v>
      </c>
      <c r="E246" s="18">
        <v>7682.09</v>
      </c>
      <c r="F246" s="18">
        <v>106.66</v>
      </c>
      <c r="G246" s="18">
        <v>9017.8799999999992</v>
      </c>
      <c r="H246" s="18">
        <v>129.38</v>
      </c>
      <c r="I246" s="111">
        <v>5407.49</v>
      </c>
      <c r="J246" s="111">
        <v>72.099999999999994</v>
      </c>
      <c r="K246" s="111">
        <v>8685.24</v>
      </c>
      <c r="L246" s="111">
        <v>118.22</v>
      </c>
      <c r="M246" s="111">
        <v>9584.23</v>
      </c>
      <c r="N246" s="111">
        <v>137.91999999999999</v>
      </c>
      <c r="O246" s="261"/>
      <c r="P246" s="261"/>
    </row>
    <row r="247" spans="1:16">
      <c r="A247" s="114" t="s">
        <v>58</v>
      </c>
      <c r="B247" s="153" t="s">
        <v>132</v>
      </c>
      <c r="C247" s="146">
        <v>9020.8700000000008</v>
      </c>
      <c r="D247" s="18">
        <v>148.32</v>
      </c>
      <c r="E247" s="18">
        <v>9597.82</v>
      </c>
      <c r="F247" s="18">
        <v>153.22999999999999</v>
      </c>
      <c r="G247" s="18">
        <v>10000</v>
      </c>
      <c r="H247" s="18">
        <v>156.78</v>
      </c>
      <c r="I247" s="111">
        <v>9143.0400000000009</v>
      </c>
      <c r="J247" s="111">
        <v>142.29</v>
      </c>
      <c r="K247" s="111">
        <v>11134.88</v>
      </c>
      <c r="L247" s="111">
        <v>175.92</v>
      </c>
      <c r="M247" s="111">
        <v>14158.93</v>
      </c>
      <c r="N247" s="111">
        <v>226.04</v>
      </c>
      <c r="O247" s="261"/>
      <c r="P247" s="261"/>
    </row>
    <row r="248" spans="1:16">
      <c r="A248" s="114" t="s">
        <v>40</v>
      </c>
      <c r="B248" s="153" t="s">
        <v>132</v>
      </c>
      <c r="C248" s="152">
        <v>9999.36</v>
      </c>
      <c r="D248" s="118">
        <v>163.66999999999999</v>
      </c>
      <c r="E248" s="118">
        <v>7972.92</v>
      </c>
      <c r="F248" s="118">
        <v>122.07</v>
      </c>
      <c r="G248" s="118">
        <v>10000</v>
      </c>
      <c r="H248" s="118">
        <v>155.15</v>
      </c>
      <c r="I248" s="111">
        <v>9999.57</v>
      </c>
      <c r="J248" s="111">
        <v>150.97999999999999</v>
      </c>
      <c r="K248" s="111">
        <v>9935.61</v>
      </c>
      <c r="L248" s="111">
        <v>154.69999999999999</v>
      </c>
      <c r="M248" s="111">
        <v>9875.2800000000007</v>
      </c>
      <c r="N248" s="111">
        <v>156.26</v>
      </c>
      <c r="O248" s="261"/>
      <c r="P248" s="261"/>
    </row>
    <row r="249" spans="1:16">
      <c r="A249" s="110" t="s">
        <v>42</v>
      </c>
      <c r="B249" s="153" t="s">
        <v>132</v>
      </c>
      <c r="C249" s="152">
        <v>9973.2800000000007</v>
      </c>
      <c r="D249" s="118">
        <v>149.51</v>
      </c>
      <c r="E249" s="118">
        <v>10000</v>
      </c>
      <c r="F249" s="118">
        <v>143.72999999999999</v>
      </c>
      <c r="G249" s="118">
        <v>8648.68</v>
      </c>
      <c r="H249" s="118">
        <v>130.26</v>
      </c>
      <c r="I249" s="111">
        <v>9386.0400000000009</v>
      </c>
      <c r="J249" s="111">
        <v>140.6</v>
      </c>
      <c r="K249" s="111">
        <v>10000</v>
      </c>
      <c r="L249" s="111">
        <v>150.13999999999999</v>
      </c>
      <c r="M249" s="111">
        <v>9043.32</v>
      </c>
      <c r="N249" s="111">
        <v>138.93</v>
      </c>
      <c r="O249" s="261"/>
      <c r="P249" s="261"/>
    </row>
    <row r="250" spans="1:16">
      <c r="A250" s="110" t="s">
        <v>52</v>
      </c>
      <c r="B250" s="153" t="s">
        <v>132</v>
      </c>
      <c r="C250" s="146">
        <v>8533.82</v>
      </c>
      <c r="D250" s="18">
        <v>136.01</v>
      </c>
      <c r="E250" s="18">
        <v>9956.02</v>
      </c>
      <c r="F250" s="18">
        <v>153.49</v>
      </c>
      <c r="G250" s="18">
        <v>9462.0300000000007</v>
      </c>
      <c r="H250" s="18">
        <v>149.36000000000001</v>
      </c>
      <c r="I250" s="111">
        <v>9589.7099999999991</v>
      </c>
      <c r="J250" s="111">
        <v>147.19</v>
      </c>
      <c r="K250" s="111">
        <v>9951.2000000000007</v>
      </c>
      <c r="L250" s="111">
        <v>157.16</v>
      </c>
      <c r="M250" s="111">
        <v>9999.7900000000009</v>
      </c>
      <c r="N250" s="111">
        <v>166.94</v>
      </c>
      <c r="O250" s="261"/>
      <c r="P250" s="261"/>
    </row>
    <row r="251" spans="1:16">
      <c r="A251" s="110" t="s">
        <v>51</v>
      </c>
      <c r="B251" s="153" t="s">
        <v>132</v>
      </c>
      <c r="C251" s="146">
        <v>9999.31</v>
      </c>
      <c r="D251" s="18">
        <v>153.61000000000001</v>
      </c>
      <c r="E251" s="119">
        <v>10000</v>
      </c>
      <c r="F251" s="119">
        <v>143.94</v>
      </c>
      <c r="G251" s="119">
        <v>10000</v>
      </c>
      <c r="H251" s="119">
        <v>138.94999999999999</v>
      </c>
      <c r="I251" s="111">
        <v>10000</v>
      </c>
      <c r="J251" s="111">
        <v>137.22999999999999</v>
      </c>
      <c r="K251" s="111">
        <v>10000</v>
      </c>
      <c r="L251" s="111">
        <v>144.24</v>
      </c>
      <c r="M251" s="111">
        <v>10000</v>
      </c>
      <c r="N251" s="111">
        <v>146.51</v>
      </c>
      <c r="O251" s="261"/>
      <c r="P251" s="261"/>
    </row>
    <row r="252" spans="1:16">
      <c r="A252" s="110" t="s">
        <v>91</v>
      </c>
      <c r="B252" s="153" t="s">
        <v>132</v>
      </c>
      <c r="C252" s="146">
        <v>8388.27</v>
      </c>
      <c r="D252" s="18">
        <v>135.65</v>
      </c>
      <c r="E252" s="18">
        <v>6882.75</v>
      </c>
      <c r="F252" s="18">
        <v>104.31</v>
      </c>
      <c r="G252" s="18">
        <v>8995.0499999999993</v>
      </c>
      <c r="H252" s="18">
        <v>134.91999999999999</v>
      </c>
      <c r="I252" s="111">
        <v>8500.3700000000008</v>
      </c>
      <c r="J252" s="111">
        <v>125.3</v>
      </c>
      <c r="K252" s="111">
        <v>9781.23</v>
      </c>
      <c r="L252" s="111">
        <v>147.41999999999999</v>
      </c>
      <c r="M252" s="111">
        <v>9163.84</v>
      </c>
      <c r="N252" s="111">
        <v>141.77000000000001</v>
      </c>
      <c r="O252" s="261"/>
      <c r="P252" s="261"/>
    </row>
    <row r="253" spans="1:16">
      <c r="A253" s="110" t="s">
        <v>92</v>
      </c>
      <c r="B253" s="153" t="s">
        <v>132</v>
      </c>
      <c r="C253" s="154">
        <v>9999.49</v>
      </c>
      <c r="D253" s="119">
        <v>156.05000000000001</v>
      </c>
      <c r="E253" s="119">
        <v>9999.65</v>
      </c>
      <c r="F253" s="119">
        <v>151.11000000000001</v>
      </c>
      <c r="G253" s="119">
        <v>9999.7900000000009</v>
      </c>
      <c r="H253" s="119">
        <v>152.65</v>
      </c>
      <c r="I253" s="111">
        <v>10000</v>
      </c>
      <c r="J253" s="111">
        <v>148.87</v>
      </c>
      <c r="K253" s="111">
        <v>10000</v>
      </c>
      <c r="L253" s="111">
        <v>150.51</v>
      </c>
      <c r="M253" s="111">
        <v>10000</v>
      </c>
      <c r="N253" s="111">
        <v>156.03</v>
      </c>
      <c r="O253" s="261"/>
      <c r="P253" s="261"/>
    </row>
    <row r="254" spans="1:16">
      <c r="A254" s="110" t="s">
        <v>90</v>
      </c>
      <c r="B254" s="153" t="s">
        <v>133</v>
      </c>
      <c r="C254" s="146">
        <v>9643.89</v>
      </c>
      <c r="D254" s="18">
        <v>150.69999999999999</v>
      </c>
      <c r="E254" s="18">
        <v>7681.21</v>
      </c>
      <c r="F254" s="18">
        <v>115.93</v>
      </c>
      <c r="G254" s="18">
        <v>8675.34</v>
      </c>
      <c r="H254" s="18">
        <v>129.02000000000001</v>
      </c>
      <c r="I254" s="111">
        <v>6776.87</v>
      </c>
      <c r="J254" s="111">
        <v>98.47</v>
      </c>
      <c r="K254" s="111">
        <v>9867.85</v>
      </c>
      <c r="L254" s="111">
        <v>146.31</v>
      </c>
      <c r="M254" s="111">
        <v>8785.2900000000009</v>
      </c>
      <c r="N254" s="111">
        <v>136.03</v>
      </c>
      <c r="O254" s="261"/>
      <c r="P254" s="261"/>
    </row>
    <row r="255" spans="1:16">
      <c r="A255" s="114" t="s">
        <v>39</v>
      </c>
      <c r="B255" s="153" t="s">
        <v>132</v>
      </c>
      <c r="C255" s="146">
        <v>2596.04</v>
      </c>
      <c r="D255" s="18">
        <v>35.049999999999997</v>
      </c>
      <c r="E255" s="18">
        <v>2449.9299999999998</v>
      </c>
      <c r="F255" s="18">
        <v>31.3</v>
      </c>
      <c r="G255" s="18">
        <v>2267.3000000000002</v>
      </c>
      <c r="H255" s="18">
        <v>31.62</v>
      </c>
      <c r="I255" s="111">
        <v>2926.21</v>
      </c>
      <c r="J255" s="111">
        <v>39.869999999999997</v>
      </c>
      <c r="K255" s="111">
        <v>3090.13</v>
      </c>
      <c r="L255" s="111">
        <v>43.52</v>
      </c>
      <c r="M255" s="111">
        <v>0</v>
      </c>
      <c r="N255" s="111">
        <v>0</v>
      </c>
      <c r="O255" s="261"/>
      <c r="P255" s="261"/>
    </row>
    <row r="256" spans="1:16">
      <c r="A256" s="110" t="s">
        <v>44</v>
      </c>
      <c r="B256" s="153" t="s">
        <v>132</v>
      </c>
      <c r="C256" s="146">
        <v>6772.95</v>
      </c>
      <c r="D256" s="18">
        <v>91.91</v>
      </c>
      <c r="E256" s="18">
        <v>6953.18</v>
      </c>
      <c r="F256" s="18">
        <v>91.48</v>
      </c>
      <c r="G256" s="18">
        <v>6268.42</v>
      </c>
      <c r="H256" s="18">
        <v>87.7</v>
      </c>
      <c r="I256" s="111">
        <v>2666.4</v>
      </c>
      <c r="J256" s="111">
        <v>35.130000000000003</v>
      </c>
      <c r="K256" s="111">
        <v>9109.35</v>
      </c>
      <c r="L256" s="111">
        <v>126.19</v>
      </c>
      <c r="M256" s="111">
        <v>4843.54</v>
      </c>
      <c r="N256" s="111">
        <v>67.739999999999995</v>
      </c>
      <c r="O256" s="261"/>
      <c r="P256" s="261"/>
    </row>
    <row r="257" spans="1:17">
      <c r="A257" s="110" t="s">
        <v>25</v>
      </c>
      <c r="B257" s="153" t="s">
        <v>132</v>
      </c>
      <c r="C257" s="146">
        <v>11897.86</v>
      </c>
      <c r="D257" s="18">
        <v>181.88</v>
      </c>
      <c r="E257" s="18">
        <v>10000</v>
      </c>
      <c r="F257" s="18">
        <v>150.27000000000001</v>
      </c>
      <c r="G257" s="18">
        <v>10000</v>
      </c>
      <c r="H257" s="18">
        <v>155.26</v>
      </c>
      <c r="I257" s="111">
        <v>9999.73</v>
      </c>
      <c r="J257" s="111">
        <v>149.62</v>
      </c>
      <c r="K257" s="111">
        <v>14962.9</v>
      </c>
      <c r="L257" s="111">
        <v>226.43</v>
      </c>
      <c r="M257" s="111">
        <v>7000</v>
      </c>
      <c r="N257" s="111">
        <v>108.5</v>
      </c>
      <c r="O257" s="261"/>
      <c r="P257" s="261"/>
    </row>
    <row r="258" spans="1:17">
      <c r="A258" s="110" t="s">
        <v>95</v>
      </c>
      <c r="B258" s="153" t="s">
        <v>132</v>
      </c>
      <c r="C258" s="146">
        <v>2102.77</v>
      </c>
      <c r="D258" s="18">
        <v>34.33</v>
      </c>
      <c r="E258" s="18">
        <v>7888.69</v>
      </c>
      <c r="F258" s="18">
        <v>118.6</v>
      </c>
      <c r="G258" s="18">
        <v>12999.87</v>
      </c>
      <c r="H258" s="18">
        <v>196.67</v>
      </c>
      <c r="I258" s="111">
        <v>12999.16</v>
      </c>
      <c r="J258" s="111">
        <v>191.2</v>
      </c>
      <c r="K258" s="111">
        <v>12999.17</v>
      </c>
      <c r="L258" s="111">
        <v>197.32</v>
      </c>
      <c r="M258" s="111">
        <v>11521.5</v>
      </c>
      <c r="N258" s="111">
        <v>177.12</v>
      </c>
      <c r="O258" s="261"/>
      <c r="P258" s="261"/>
    </row>
    <row r="259" spans="1:17">
      <c r="A259" s="110" t="s">
        <v>30</v>
      </c>
      <c r="B259" s="153" t="s">
        <v>132</v>
      </c>
      <c r="C259" s="146">
        <v>12999.18</v>
      </c>
      <c r="D259" s="18">
        <v>213.54</v>
      </c>
      <c r="E259" s="18">
        <v>11437.12</v>
      </c>
      <c r="F259" s="18">
        <v>180.73</v>
      </c>
      <c r="G259" s="18">
        <v>9281</v>
      </c>
      <c r="H259" s="18">
        <v>146.69</v>
      </c>
      <c r="I259" s="111">
        <v>13000</v>
      </c>
      <c r="J259" s="111">
        <v>196.86</v>
      </c>
      <c r="K259" s="149">
        <v>13000</v>
      </c>
      <c r="L259" s="149">
        <v>204.16</v>
      </c>
      <c r="M259" s="149">
        <v>13000</v>
      </c>
      <c r="N259" s="149">
        <v>205.52</v>
      </c>
      <c r="O259" s="261"/>
      <c r="P259" s="261"/>
    </row>
    <row r="260" spans="1:17">
      <c r="A260" s="158" t="s">
        <v>28</v>
      </c>
      <c r="B260" s="159" t="s">
        <v>132</v>
      </c>
      <c r="C260" s="160">
        <v>11394.94</v>
      </c>
      <c r="D260" s="161">
        <v>175.24</v>
      </c>
      <c r="E260" s="161">
        <v>9884.7999999999993</v>
      </c>
      <c r="F260" s="161">
        <v>146.5</v>
      </c>
      <c r="G260" s="161">
        <v>11897.74</v>
      </c>
      <c r="H260" s="161">
        <v>177.72</v>
      </c>
      <c r="I260" s="162">
        <v>2391.48</v>
      </c>
      <c r="J260" s="163">
        <v>35.04</v>
      </c>
      <c r="K260" s="162">
        <v>0</v>
      </c>
      <c r="L260" s="162">
        <v>0</v>
      </c>
      <c r="M260" s="162">
        <v>0</v>
      </c>
      <c r="N260" s="162">
        <v>0</v>
      </c>
      <c r="O260" s="265"/>
      <c r="P260" s="265"/>
      <c r="Q260" s="148" t="s">
        <v>128</v>
      </c>
    </row>
    <row r="261" spans="1:17">
      <c r="A261" s="110" t="s">
        <v>123</v>
      </c>
      <c r="B261" s="153" t="s">
        <v>134</v>
      </c>
      <c r="C261" s="155">
        <v>0</v>
      </c>
      <c r="D261" s="111">
        <v>0</v>
      </c>
      <c r="E261" s="111">
        <v>0</v>
      </c>
      <c r="F261" s="111">
        <v>0</v>
      </c>
      <c r="G261" s="111">
        <v>0</v>
      </c>
      <c r="H261" s="111">
        <v>0</v>
      </c>
      <c r="I261" s="149">
        <v>0</v>
      </c>
      <c r="J261" s="149">
        <v>0</v>
      </c>
      <c r="K261" s="151">
        <v>2897.9</v>
      </c>
      <c r="L261" s="151">
        <v>44.45</v>
      </c>
      <c r="M261" s="151">
        <v>9891.31</v>
      </c>
      <c r="N261" s="151">
        <v>153.91</v>
      </c>
      <c r="O261" s="261"/>
      <c r="P261" s="261"/>
      <c r="Q261" s="148"/>
    </row>
    <row r="262" spans="1:17">
      <c r="A262" s="164" t="s">
        <v>26</v>
      </c>
      <c r="B262" s="159" t="s">
        <v>132</v>
      </c>
      <c r="C262" s="160">
        <v>6560.57</v>
      </c>
      <c r="D262" s="161">
        <v>97.9</v>
      </c>
      <c r="E262" s="161">
        <v>10074.129999999999</v>
      </c>
      <c r="F262" s="161">
        <v>148.76</v>
      </c>
      <c r="G262" s="161">
        <v>3193.77</v>
      </c>
      <c r="H262" s="165">
        <v>48.41</v>
      </c>
      <c r="I262" s="162">
        <v>0</v>
      </c>
      <c r="J262" s="162">
        <v>0</v>
      </c>
      <c r="K262" s="162">
        <v>0</v>
      </c>
      <c r="L262" s="162">
        <v>0</v>
      </c>
      <c r="M262" s="162">
        <v>0</v>
      </c>
      <c r="N262" s="162">
        <v>0</v>
      </c>
      <c r="O262" s="265"/>
      <c r="P262" s="265"/>
      <c r="Q262" s="148" t="s">
        <v>125</v>
      </c>
    </row>
    <row r="263" spans="1:17">
      <c r="A263" s="164" t="s">
        <v>29</v>
      </c>
      <c r="B263" s="159" t="s">
        <v>132</v>
      </c>
      <c r="C263" s="160">
        <v>11233.13</v>
      </c>
      <c r="D263" s="161">
        <v>170.24</v>
      </c>
      <c r="E263" s="161">
        <v>13000</v>
      </c>
      <c r="F263" s="161">
        <v>186.95</v>
      </c>
      <c r="G263" s="161">
        <v>8235.1299999999992</v>
      </c>
      <c r="H263" s="165">
        <v>123.67</v>
      </c>
      <c r="I263" s="162">
        <v>0</v>
      </c>
      <c r="J263" s="162">
        <v>0</v>
      </c>
      <c r="K263" s="162">
        <v>0</v>
      </c>
      <c r="L263" s="162">
        <v>0</v>
      </c>
      <c r="M263" s="162">
        <v>0</v>
      </c>
      <c r="N263" s="162">
        <v>0</v>
      </c>
      <c r="O263" s="265"/>
      <c r="P263" s="265"/>
      <c r="Q263" s="148" t="s">
        <v>125</v>
      </c>
    </row>
    <row r="264" spans="1:17">
      <c r="A264" s="110" t="s">
        <v>17</v>
      </c>
      <c r="B264" s="153" t="s">
        <v>132</v>
      </c>
      <c r="C264" s="146">
        <v>10000</v>
      </c>
      <c r="D264" s="18">
        <v>160.31</v>
      </c>
      <c r="E264" s="18">
        <v>10000</v>
      </c>
      <c r="F264" s="18">
        <v>152.51</v>
      </c>
      <c r="G264" s="18">
        <v>10000</v>
      </c>
      <c r="H264" s="18">
        <v>153.21</v>
      </c>
      <c r="I264" s="150">
        <v>9801.23</v>
      </c>
      <c r="J264" s="150">
        <v>146.75</v>
      </c>
      <c r="K264" s="150">
        <v>10000</v>
      </c>
      <c r="L264" s="150">
        <v>154.63</v>
      </c>
      <c r="M264" s="150">
        <v>10000</v>
      </c>
      <c r="N264" s="150">
        <v>158.13999999999999</v>
      </c>
      <c r="O264" s="261"/>
      <c r="P264" s="261"/>
    </row>
    <row r="265" spans="1:17">
      <c r="A265" s="110" t="s">
        <v>32</v>
      </c>
      <c r="B265" s="153" t="s">
        <v>132</v>
      </c>
      <c r="C265" s="146">
        <v>7552.84</v>
      </c>
      <c r="D265" s="18">
        <v>117.82</v>
      </c>
      <c r="E265" s="18">
        <v>8617.39</v>
      </c>
      <c r="F265" s="18">
        <v>134.59</v>
      </c>
      <c r="G265" s="18">
        <v>9873.2900000000009</v>
      </c>
      <c r="H265" s="18">
        <v>153.81</v>
      </c>
      <c r="I265" s="111">
        <v>8790.7199999999993</v>
      </c>
      <c r="J265" s="111">
        <v>134.88</v>
      </c>
      <c r="K265" s="111">
        <v>7459.12</v>
      </c>
      <c r="L265" s="111">
        <v>116.62</v>
      </c>
      <c r="M265" s="111">
        <v>8540.67</v>
      </c>
      <c r="N265" s="111">
        <v>138.44</v>
      </c>
      <c r="O265" s="261"/>
      <c r="P265" s="261"/>
    </row>
    <row r="266" spans="1:17">
      <c r="A266" s="110" t="s">
        <v>48</v>
      </c>
      <c r="B266" s="153" t="s">
        <v>133</v>
      </c>
      <c r="C266" s="146">
        <v>2071.52</v>
      </c>
      <c r="D266" s="18">
        <v>35.200000000000003</v>
      </c>
      <c r="E266" s="18">
        <v>7686.6</v>
      </c>
      <c r="F266" s="18">
        <v>123.16</v>
      </c>
      <c r="G266" s="18">
        <v>2109.77</v>
      </c>
      <c r="H266" s="18">
        <v>34.47</v>
      </c>
      <c r="I266" s="111">
        <v>2339.61</v>
      </c>
      <c r="J266" s="111">
        <v>38.090000000000003</v>
      </c>
      <c r="K266" s="111">
        <v>5593.05</v>
      </c>
      <c r="L266" s="111">
        <v>92.84</v>
      </c>
      <c r="M266" s="111">
        <v>5239.32</v>
      </c>
      <c r="N266" s="111">
        <v>86.16</v>
      </c>
      <c r="O266" s="261"/>
      <c r="P266" s="261"/>
    </row>
    <row r="267" spans="1:17">
      <c r="A267" s="110" t="s">
        <v>49</v>
      </c>
      <c r="B267" s="153" t="s">
        <v>133</v>
      </c>
      <c r="C267" s="146">
        <v>5085.4799999999996</v>
      </c>
      <c r="D267" s="18">
        <v>86.39</v>
      </c>
      <c r="E267" s="18">
        <v>4451.63</v>
      </c>
      <c r="F267" s="18">
        <v>71.239999999999995</v>
      </c>
      <c r="G267" s="18">
        <v>7702.9</v>
      </c>
      <c r="H267" s="18">
        <v>126.36</v>
      </c>
      <c r="I267" s="111">
        <v>10930.85</v>
      </c>
      <c r="J267" s="111">
        <v>175.87</v>
      </c>
      <c r="K267" s="111">
        <v>12140.45</v>
      </c>
      <c r="L267" s="111">
        <v>201.18</v>
      </c>
      <c r="M267" s="111">
        <v>7630.93</v>
      </c>
      <c r="N267" s="111">
        <v>124.84</v>
      </c>
      <c r="O267" s="261"/>
      <c r="P267" s="261"/>
    </row>
    <row r="268" spans="1:17">
      <c r="A268" s="110" t="s">
        <v>46</v>
      </c>
      <c r="B268" s="153" t="s">
        <v>133</v>
      </c>
      <c r="C268" s="146">
        <v>12060.41</v>
      </c>
      <c r="D268" s="18">
        <v>205.91</v>
      </c>
      <c r="E268" s="18">
        <v>19694.63</v>
      </c>
      <c r="F268" s="18">
        <v>316.48</v>
      </c>
      <c r="G268" s="18">
        <v>21549.77</v>
      </c>
      <c r="H268" s="18">
        <v>352.84</v>
      </c>
      <c r="I268" s="111">
        <v>20704.919999999998</v>
      </c>
      <c r="J268" s="111">
        <v>331.58</v>
      </c>
      <c r="K268" s="111">
        <v>16172.83</v>
      </c>
      <c r="L268" s="111">
        <v>266.82</v>
      </c>
      <c r="M268" s="111">
        <v>23004.560000000001</v>
      </c>
      <c r="N268" s="111">
        <v>382.04</v>
      </c>
      <c r="O268" s="261"/>
      <c r="P268" s="261"/>
    </row>
    <row r="269" spans="1:17">
      <c r="A269" s="110" t="s">
        <v>96</v>
      </c>
      <c r="B269" s="153" t="s">
        <v>135</v>
      </c>
      <c r="C269" s="146">
        <v>4000</v>
      </c>
      <c r="D269" s="18">
        <v>67.44</v>
      </c>
      <c r="E269" s="18">
        <v>3000</v>
      </c>
      <c r="F269" s="18">
        <v>48.22</v>
      </c>
      <c r="G269" s="18">
        <v>3000</v>
      </c>
      <c r="H269" s="18">
        <v>49.25</v>
      </c>
      <c r="I269" s="111">
        <v>4664.7</v>
      </c>
      <c r="J269" s="111">
        <v>73.59</v>
      </c>
      <c r="K269" s="111">
        <v>3959.09</v>
      </c>
      <c r="L269" s="111">
        <v>65.72</v>
      </c>
      <c r="M269" s="111">
        <v>3000</v>
      </c>
      <c r="N269" s="111">
        <v>48.95</v>
      </c>
      <c r="O269" s="261"/>
      <c r="P269" s="261"/>
    </row>
    <row r="270" spans="1:17">
      <c r="A270" s="110" t="s">
        <v>97</v>
      </c>
      <c r="B270" s="153" t="s">
        <v>136</v>
      </c>
      <c r="C270" s="146">
        <v>9980.8799999999992</v>
      </c>
      <c r="D270" s="18">
        <v>167.25</v>
      </c>
      <c r="E270" s="18">
        <v>5522.4</v>
      </c>
      <c r="F270" s="18">
        <v>90.82</v>
      </c>
      <c r="G270" s="18">
        <v>5999.95</v>
      </c>
      <c r="H270" s="18">
        <v>98.97</v>
      </c>
      <c r="I270" s="111">
        <v>5880.14</v>
      </c>
      <c r="J270" s="111">
        <v>95.73</v>
      </c>
      <c r="K270" s="111">
        <v>5999.91</v>
      </c>
      <c r="L270" s="111">
        <v>100.03</v>
      </c>
      <c r="M270" s="111">
        <v>5950.92</v>
      </c>
      <c r="N270" s="111">
        <v>101.97</v>
      </c>
      <c r="O270" s="261"/>
      <c r="P270" s="261"/>
    </row>
    <row r="271" spans="1:17">
      <c r="A271" s="110" t="s">
        <v>89</v>
      </c>
      <c r="B271" s="153" t="s">
        <v>137</v>
      </c>
      <c r="C271" s="146">
        <v>3542.53</v>
      </c>
      <c r="D271" s="18">
        <v>60.31</v>
      </c>
      <c r="E271" s="18">
        <v>5517.54</v>
      </c>
      <c r="F271" s="18">
        <v>90.59</v>
      </c>
      <c r="G271" s="18">
        <v>4990.05</v>
      </c>
      <c r="H271" s="18">
        <v>84.66</v>
      </c>
      <c r="I271" s="111">
        <v>7834.5</v>
      </c>
      <c r="J271" s="111">
        <v>126.11</v>
      </c>
      <c r="K271" s="111">
        <v>6715.07</v>
      </c>
      <c r="L271" s="111">
        <v>112.03</v>
      </c>
      <c r="M271" s="111">
        <v>6783.58</v>
      </c>
      <c r="N271" s="111">
        <v>110.87</v>
      </c>
      <c r="O271" s="261"/>
      <c r="P271" s="261"/>
    </row>
    <row r="272" spans="1:17">
      <c r="A272" s="158" t="s">
        <v>98</v>
      </c>
      <c r="B272" s="159" t="s">
        <v>137</v>
      </c>
      <c r="C272" s="160">
        <v>2371.63</v>
      </c>
      <c r="D272" s="161">
        <v>40.200000000000003</v>
      </c>
      <c r="E272" s="161">
        <v>0</v>
      </c>
      <c r="F272" s="161">
        <v>0</v>
      </c>
      <c r="G272" s="161">
        <v>0</v>
      </c>
      <c r="H272" s="161">
        <v>0</v>
      </c>
      <c r="I272" s="162">
        <v>0</v>
      </c>
      <c r="J272" s="162">
        <v>0</v>
      </c>
      <c r="K272" s="162">
        <v>0</v>
      </c>
      <c r="L272" s="162">
        <v>0</v>
      </c>
      <c r="M272" s="162">
        <v>0</v>
      </c>
      <c r="N272" s="162">
        <v>0</v>
      </c>
      <c r="O272" s="265"/>
      <c r="P272" s="265"/>
      <c r="Q272" s="148" t="s">
        <v>125</v>
      </c>
    </row>
    <row r="273" spans="1:16">
      <c r="A273" s="110" t="s">
        <v>99</v>
      </c>
      <c r="B273" s="153" t="s">
        <v>138</v>
      </c>
      <c r="C273" s="146">
        <v>8225.4500000000007</v>
      </c>
      <c r="D273" s="18">
        <v>134.55000000000001</v>
      </c>
      <c r="E273" s="18">
        <v>9085.5300000000007</v>
      </c>
      <c r="F273" s="18">
        <v>142.38999999999999</v>
      </c>
      <c r="G273" s="18">
        <v>12999.87</v>
      </c>
      <c r="H273" s="18">
        <v>204.49</v>
      </c>
      <c r="I273" s="111">
        <v>9421.39</v>
      </c>
      <c r="J273" s="111">
        <v>143.16999999999999</v>
      </c>
      <c r="K273" s="111">
        <v>11929.48</v>
      </c>
      <c r="L273" s="111">
        <v>186.62</v>
      </c>
      <c r="M273" s="111">
        <v>12098.49</v>
      </c>
      <c r="N273" s="111">
        <v>191.36</v>
      </c>
      <c r="O273" s="261"/>
      <c r="P273" s="261"/>
    </row>
    <row r="274" spans="1:16">
      <c r="A274" s="110" t="s">
        <v>93</v>
      </c>
      <c r="B274" s="153" t="s">
        <v>138</v>
      </c>
      <c r="C274" s="146">
        <v>8055.81</v>
      </c>
      <c r="D274" s="18">
        <v>141.30000000000001</v>
      </c>
      <c r="E274" s="18">
        <v>7980.24</v>
      </c>
      <c r="F274" s="18">
        <v>133.97999999999999</v>
      </c>
      <c r="G274" s="18">
        <v>5772.75</v>
      </c>
      <c r="H274" s="18">
        <v>98.38</v>
      </c>
      <c r="I274" s="111">
        <v>9999.93</v>
      </c>
      <c r="J274" s="111">
        <v>166.84</v>
      </c>
      <c r="K274" s="111">
        <v>10000</v>
      </c>
      <c r="L274" s="111">
        <v>173.54</v>
      </c>
      <c r="M274" s="111">
        <v>10000</v>
      </c>
      <c r="N274" s="111">
        <v>172.13</v>
      </c>
      <c r="O274" s="261"/>
      <c r="P274" s="261"/>
    </row>
    <row r="275" spans="1:16">
      <c r="A275" s="110" t="s">
        <v>100</v>
      </c>
      <c r="B275" s="153" t="s">
        <v>139</v>
      </c>
      <c r="C275" s="146">
        <v>19497.689999999999</v>
      </c>
      <c r="D275" s="18">
        <v>328.29</v>
      </c>
      <c r="E275" s="18">
        <v>20000</v>
      </c>
      <c r="F275" s="18">
        <v>328.56</v>
      </c>
      <c r="G275" s="18">
        <v>20000</v>
      </c>
      <c r="H275" s="18">
        <v>329.57</v>
      </c>
      <c r="I275" s="111">
        <v>29999.8</v>
      </c>
      <c r="J275" s="111">
        <v>491.92</v>
      </c>
      <c r="K275" s="111">
        <v>32999.599999999999</v>
      </c>
      <c r="L275" s="111">
        <v>558.64</v>
      </c>
      <c r="M275" s="111">
        <v>23824.6</v>
      </c>
      <c r="N275" s="111">
        <v>398.52</v>
      </c>
      <c r="O275" s="261"/>
      <c r="P275" s="261"/>
    </row>
    <row r="276" spans="1:16">
      <c r="A276" s="110" t="s">
        <v>101</v>
      </c>
      <c r="B276" s="153" t="s">
        <v>139</v>
      </c>
      <c r="C276" s="146">
        <v>7939.7</v>
      </c>
      <c r="D276" s="18">
        <v>134.97999999999999</v>
      </c>
      <c r="E276" s="18">
        <v>9999.59</v>
      </c>
      <c r="F276" s="18">
        <v>163.66999999999999</v>
      </c>
      <c r="G276" s="18">
        <v>9010.4500000000007</v>
      </c>
      <c r="H276" s="18">
        <v>149.58000000000001</v>
      </c>
      <c r="I276" s="111">
        <v>10000</v>
      </c>
      <c r="J276" s="111">
        <v>165.3</v>
      </c>
      <c r="K276" s="111">
        <v>14999.56</v>
      </c>
      <c r="L276" s="111">
        <v>252.47</v>
      </c>
      <c r="M276" s="111">
        <v>14999.27</v>
      </c>
      <c r="N276" s="111">
        <v>251.57</v>
      </c>
      <c r="O276" s="261"/>
      <c r="P276" s="261"/>
    </row>
    <row r="277" spans="1:16">
      <c r="A277" s="110" t="s">
        <v>102</v>
      </c>
      <c r="B277" s="153" t="s">
        <v>140</v>
      </c>
      <c r="C277" s="146">
        <v>10058.67</v>
      </c>
      <c r="D277" s="18">
        <v>161.65</v>
      </c>
      <c r="E277" s="18">
        <v>9654.91</v>
      </c>
      <c r="F277" s="18">
        <v>149.69</v>
      </c>
      <c r="G277" s="18">
        <v>5448.86</v>
      </c>
      <c r="H277" s="18">
        <v>85.08</v>
      </c>
      <c r="I277" s="111">
        <v>9718.25</v>
      </c>
      <c r="J277" s="111">
        <v>146.47</v>
      </c>
      <c r="K277" s="111">
        <v>6954.31</v>
      </c>
      <c r="L277" s="111">
        <v>107.65</v>
      </c>
      <c r="M277" s="111">
        <v>5962.62</v>
      </c>
      <c r="N277" s="111">
        <v>94.55</v>
      </c>
      <c r="O277" s="261"/>
      <c r="P277" s="261"/>
    </row>
    <row r="278" spans="1:16">
      <c r="A278" s="110" t="s">
        <v>47</v>
      </c>
      <c r="B278" s="153" t="s">
        <v>140</v>
      </c>
      <c r="C278" s="146">
        <v>6353.93</v>
      </c>
      <c r="D278" s="18">
        <v>109.38</v>
      </c>
      <c r="E278" s="18">
        <v>6203.09</v>
      </c>
      <c r="F278" s="18">
        <v>100.89</v>
      </c>
      <c r="G278" s="18">
        <v>6284.07</v>
      </c>
      <c r="H278" s="18">
        <v>103.1</v>
      </c>
      <c r="I278" s="111">
        <v>9996.018</v>
      </c>
      <c r="J278" s="111">
        <v>161.26</v>
      </c>
      <c r="K278" s="111">
        <v>7607.9</v>
      </c>
      <c r="L278" s="111">
        <v>127.28</v>
      </c>
      <c r="M278" s="111">
        <v>9999.25</v>
      </c>
      <c r="N278" s="111">
        <v>165.65</v>
      </c>
      <c r="O278" s="261"/>
      <c r="P278" s="261"/>
    </row>
    <row r="279" spans="1:16">
      <c r="A279" s="115" t="s">
        <v>103</v>
      </c>
      <c r="B279" s="153" t="s">
        <v>141</v>
      </c>
      <c r="C279" s="146">
        <v>12880.32</v>
      </c>
      <c r="D279" s="18">
        <v>212.51</v>
      </c>
      <c r="E279" s="18">
        <v>12011.87</v>
      </c>
      <c r="F279" s="18">
        <v>190.09</v>
      </c>
      <c r="G279" s="18">
        <v>12822.61</v>
      </c>
      <c r="H279" s="18">
        <v>204.66</v>
      </c>
      <c r="I279" s="111">
        <v>10867.27</v>
      </c>
      <c r="J279" s="111">
        <v>166.64</v>
      </c>
      <c r="K279" s="111">
        <v>12999.65</v>
      </c>
      <c r="L279" s="111">
        <v>205.11</v>
      </c>
      <c r="M279" s="111">
        <v>11923.98</v>
      </c>
      <c r="N279" s="111">
        <v>197.21</v>
      </c>
      <c r="O279" s="261"/>
      <c r="P279" s="261"/>
    </row>
    <row r="280" spans="1:16">
      <c r="A280" s="110" t="s">
        <v>104</v>
      </c>
      <c r="B280" s="153" t="s">
        <v>141</v>
      </c>
      <c r="C280" s="146">
        <v>12695.91</v>
      </c>
      <c r="D280" s="18">
        <v>222.27</v>
      </c>
      <c r="E280" s="18">
        <v>11158.42</v>
      </c>
      <c r="F280" s="18">
        <v>185.63</v>
      </c>
      <c r="G280" s="18">
        <v>13385.09</v>
      </c>
      <c r="H280" s="18">
        <v>229.67</v>
      </c>
      <c r="I280" s="111">
        <v>15000</v>
      </c>
      <c r="J280" s="111">
        <v>252.41</v>
      </c>
      <c r="K280" s="111">
        <v>14902.63</v>
      </c>
      <c r="L280" s="111">
        <v>259.02</v>
      </c>
      <c r="M280" s="111">
        <v>15000</v>
      </c>
      <c r="N280" s="111">
        <v>257.31</v>
      </c>
      <c r="O280" s="261"/>
      <c r="P280" s="261"/>
    </row>
    <row r="281" spans="1:16">
      <c r="A281" s="110" t="s">
        <v>110</v>
      </c>
      <c r="B281" s="153" t="s">
        <v>136</v>
      </c>
      <c r="C281" s="146">
        <v>0</v>
      </c>
      <c r="D281" s="18">
        <v>0</v>
      </c>
      <c r="E281" s="18">
        <v>4513.8</v>
      </c>
      <c r="F281" s="18">
        <v>73.78</v>
      </c>
      <c r="G281" s="18">
        <v>6264.67</v>
      </c>
      <c r="H281" s="18">
        <v>103.95</v>
      </c>
      <c r="I281" s="111">
        <v>9999.7800000000007</v>
      </c>
      <c r="J281" s="111">
        <v>164.57</v>
      </c>
      <c r="K281" s="111">
        <v>19562.650000000001</v>
      </c>
      <c r="L281" s="111">
        <v>331.8</v>
      </c>
      <c r="M281" s="111">
        <v>9932.06</v>
      </c>
      <c r="N281" s="111">
        <v>166.42</v>
      </c>
      <c r="O281" s="261"/>
      <c r="P281" s="261"/>
    </row>
    <row r="282" spans="1:16">
      <c r="A282" s="132" t="s">
        <v>126</v>
      </c>
      <c r="B282" s="153" t="s">
        <v>132</v>
      </c>
      <c r="C282" s="146">
        <v>0</v>
      </c>
      <c r="D282" s="18">
        <v>0</v>
      </c>
      <c r="E282" s="18">
        <v>0</v>
      </c>
      <c r="F282" s="18">
        <v>0</v>
      </c>
      <c r="G282" s="18">
        <v>5753.19</v>
      </c>
      <c r="H282" s="18">
        <v>87.75</v>
      </c>
      <c r="I282" s="111">
        <v>7820.85</v>
      </c>
      <c r="J282" s="111">
        <v>117.26</v>
      </c>
      <c r="K282" s="111">
        <v>8240.7800000000007</v>
      </c>
      <c r="L282" s="111">
        <v>127.56</v>
      </c>
      <c r="M282" s="111">
        <v>8103.69</v>
      </c>
      <c r="N282" s="111">
        <v>127.42</v>
      </c>
      <c r="O282" s="261"/>
      <c r="P282" s="261"/>
    </row>
    <row r="283" spans="1:16">
      <c r="A283" s="16" t="s">
        <v>142</v>
      </c>
      <c r="B283" s="153" t="s">
        <v>132</v>
      </c>
      <c r="C283" s="146">
        <v>0</v>
      </c>
      <c r="D283" s="18">
        <v>0</v>
      </c>
      <c r="E283" s="18">
        <v>0</v>
      </c>
      <c r="F283" s="18">
        <v>0</v>
      </c>
      <c r="G283" s="18">
        <v>5239.6400000000003</v>
      </c>
      <c r="H283" s="18">
        <v>79.17</v>
      </c>
      <c r="I283" s="111">
        <v>13000</v>
      </c>
      <c r="J283" s="111">
        <v>197.02</v>
      </c>
      <c r="K283" s="111">
        <v>12342.44</v>
      </c>
      <c r="L283" s="111">
        <v>184.33</v>
      </c>
      <c r="M283" s="111">
        <v>9244.89</v>
      </c>
      <c r="N283" s="111">
        <v>144.21</v>
      </c>
      <c r="O283" s="261"/>
      <c r="P283" s="261"/>
    </row>
    <row r="284" spans="1:16">
      <c r="A284" s="132" t="s">
        <v>113</v>
      </c>
      <c r="B284" s="153" t="s">
        <v>132</v>
      </c>
      <c r="C284" s="146">
        <v>0</v>
      </c>
      <c r="D284" s="18">
        <v>0</v>
      </c>
      <c r="E284" s="18">
        <v>0</v>
      </c>
      <c r="F284" s="18">
        <v>0</v>
      </c>
      <c r="G284" s="18">
        <v>0</v>
      </c>
      <c r="H284" s="18">
        <v>0</v>
      </c>
      <c r="I284" s="111">
        <v>4979.24</v>
      </c>
      <c r="J284" s="111">
        <v>75.5</v>
      </c>
      <c r="K284" s="111">
        <v>7000</v>
      </c>
      <c r="L284" s="111">
        <v>106.42</v>
      </c>
      <c r="M284" s="111">
        <v>6999.33</v>
      </c>
      <c r="N284" s="111">
        <v>109.21</v>
      </c>
      <c r="O284" s="261"/>
      <c r="P284" s="261"/>
    </row>
    <row r="285" spans="1:16">
      <c r="A285" s="132" t="s">
        <v>114</v>
      </c>
      <c r="B285" s="153" t="s">
        <v>132</v>
      </c>
      <c r="C285" s="146">
        <v>0</v>
      </c>
      <c r="D285" s="18">
        <v>0</v>
      </c>
      <c r="E285" s="18">
        <v>0</v>
      </c>
      <c r="F285" s="18">
        <v>0</v>
      </c>
      <c r="G285" s="18">
        <v>0</v>
      </c>
      <c r="H285" s="18">
        <v>0</v>
      </c>
      <c r="I285" s="111">
        <v>14999.38</v>
      </c>
      <c r="J285" s="111">
        <v>226.05</v>
      </c>
      <c r="K285" s="111">
        <v>14999.27</v>
      </c>
      <c r="L285" s="111">
        <v>228.9</v>
      </c>
      <c r="M285" s="111">
        <v>12970.61</v>
      </c>
      <c r="N285" s="111">
        <v>202.36</v>
      </c>
      <c r="O285" s="261"/>
      <c r="P285" s="261"/>
    </row>
    <row r="286" spans="1:16">
      <c r="A286" s="132" t="s">
        <v>115</v>
      </c>
      <c r="B286" s="153" t="s">
        <v>132</v>
      </c>
      <c r="C286" s="146">
        <v>0</v>
      </c>
      <c r="D286" s="18">
        <v>0</v>
      </c>
      <c r="E286" s="18">
        <v>0</v>
      </c>
      <c r="F286" s="18">
        <v>0</v>
      </c>
      <c r="G286" s="18">
        <v>0</v>
      </c>
      <c r="H286" s="18">
        <v>0</v>
      </c>
      <c r="I286" s="111">
        <v>13409.25</v>
      </c>
      <c r="J286" s="111">
        <v>201.19</v>
      </c>
      <c r="K286" s="111">
        <v>14941.53</v>
      </c>
      <c r="L286" s="111">
        <v>229.35</v>
      </c>
      <c r="M286" s="111">
        <v>14999.19</v>
      </c>
      <c r="N286" s="111">
        <v>234.85</v>
      </c>
      <c r="O286" s="261"/>
      <c r="P286" s="261"/>
    </row>
    <row r="287" spans="1:16">
      <c r="A287" s="132" t="s">
        <v>116</v>
      </c>
      <c r="B287" s="153" t="s">
        <v>132</v>
      </c>
      <c r="C287" s="146">
        <v>0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11">
        <v>3711.32</v>
      </c>
      <c r="J287" s="111">
        <v>56.25</v>
      </c>
      <c r="K287" s="111">
        <v>6999.51</v>
      </c>
      <c r="L287" s="111">
        <v>106.45</v>
      </c>
      <c r="M287" s="111">
        <v>7000</v>
      </c>
      <c r="N287" s="111">
        <v>111.98</v>
      </c>
      <c r="O287" s="261"/>
      <c r="P287" s="261"/>
    </row>
    <row r="288" spans="1:16">
      <c r="A288" s="132" t="s">
        <v>117</v>
      </c>
      <c r="B288" s="153" t="s">
        <v>132</v>
      </c>
      <c r="C288" s="146">
        <v>0</v>
      </c>
      <c r="D288" s="18">
        <v>0</v>
      </c>
      <c r="E288" s="18">
        <v>0</v>
      </c>
      <c r="F288" s="18">
        <v>0</v>
      </c>
      <c r="G288" s="18">
        <v>0</v>
      </c>
      <c r="H288" s="18">
        <v>0</v>
      </c>
      <c r="I288" s="111">
        <v>14474.19</v>
      </c>
      <c r="J288" s="111">
        <v>219.31</v>
      </c>
      <c r="K288" s="111">
        <v>15000</v>
      </c>
      <c r="L288" s="111">
        <v>229.47</v>
      </c>
      <c r="M288" s="111">
        <v>15000</v>
      </c>
      <c r="N288" s="111">
        <v>234.63</v>
      </c>
      <c r="O288" s="261"/>
      <c r="P288" s="261"/>
    </row>
    <row r="289" spans="1:16">
      <c r="A289" s="132" t="s">
        <v>118</v>
      </c>
      <c r="B289" s="153" t="s">
        <v>132</v>
      </c>
      <c r="C289" s="146">
        <v>0</v>
      </c>
      <c r="D289" s="18">
        <v>0</v>
      </c>
      <c r="E289" s="18">
        <v>0</v>
      </c>
      <c r="F289" s="18">
        <v>0</v>
      </c>
      <c r="G289" s="18">
        <v>0</v>
      </c>
      <c r="H289" s="18">
        <v>0</v>
      </c>
      <c r="I289" s="111">
        <v>10937.07</v>
      </c>
      <c r="J289" s="111">
        <v>162.58000000000001</v>
      </c>
      <c r="K289" s="111">
        <v>13875</v>
      </c>
      <c r="L289" s="111">
        <v>211.91</v>
      </c>
      <c r="M289" s="111">
        <v>10702.45</v>
      </c>
      <c r="N289" s="111">
        <v>166.22</v>
      </c>
      <c r="O289" s="261"/>
      <c r="P289" s="261"/>
    </row>
    <row r="290" spans="1:16">
      <c r="A290" s="132" t="s">
        <v>124</v>
      </c>
      <c r="B290" s="153" t="s">
        <v>132</v>
      </c>
      <c r="C290" s="146">
        <v>0</v>
      </c>
      <c r="D290" s="18">
        <v>0</v>
      </c>
      <c r="E290" s="18">
        <v>0</v>
      </c>
      <c r="F290" s="18">
        <v>0</v>
      </c>
      <c r="G290" s="18">
        <v>0</v>
      </c>
      <c r="H290" s="18">
        <v>0</v>
      </c>
      <c r="I290" s="111">
        <v>0</v>
      </c>
      <c r="J290" s="111">
        <v>0</v>
      </c>
      <c r="K290" s="111">
        <v>3612.37</v>
      </c>
      <c r="L290" s="111">
        <v>56.14</v>
      </c>
      <c r="M290" s="111">
        <v>12884.56</v>
      </c>
      <c r="N290" s="111">
        <v>200.64</v>
      </c>
      <c r="O290" s="261"/>
      <c r="P290" s="261"/>
    </row>
    <row r="291" spans="1:16">
      <c r="A291" s="132" t="s">
        <v>119</v>
      </c>
      <c r="B291" s="153" t="s">
        <v>132</v>
      </c>
      <c r="C291" s="146">
        <v>0</v>
      </c>
      <c r="D291" s="18">
        <v>0</v>
      </c>
      <c r="E291" s="18">
        <v>0</v>
      </c>
      <c r="F291" s="18">
        <v>0</v>
      </c>
      <c r="G291" s="18">
        <v>0</v>
      </c>
      <c r="H291" s="18">
        <v>0</v>
      </c>
      <c r="I291" s="111">
        <v>2295.87</v>
      </c>
      <c r="J291" s="111">
        <v>34.07</v>
      </c>
      <c r="K291" s="111">
        <v>2961.1</v>
      </c>
      <c r="L291" s="111">
        <v>45.58</v>
      </c>
      <c r="M291" s="111">
        <v>2357.52</v>
      </c>
      <c r="N291" s="111">
        <v>37.770000000000003</v>
      </c>
      <c r="O291" s="261"/>
      <c r="P291" s="261"/>
    </row>
    <row r="292" spans="1:16">
      <c r="A292" s="132" t="s">
        <v>120</v>
      </c>
      <c r="B292" s="153" t="s">
        <v>132</v>
      </c>
      <c r="C292" s="146">
        <v>0</v>
      </c>
      <c r="D292" s="18">
        <v>0</v>
      </c>
      <c r="E292" s="18">
        <v>0</v>
      </c>
      <c r="F292" s="18">
        <v>0</v>
      </c>
      <c r="G292" s="18">
        <v>0</v>
      </c>
      <c r="H292" s="18">
        <v>0</v>
      </c>
      <c r="I292" s="111">
        <v>3000</v>
      </c>
      <c r="J292" s="111">
        <v>39.61</v>
      </c>
      <c r="K292" s="111">
        <v>3000</v>
      </c>
      <c r="L292" s="111">
        <v>41</v>
      </c>
      <c r="M292" s="111">
        <v>2999.96</v>
      </c>
      <c r="N292" s="111">
        <v>42.45</v>
      </c>
      <c r="O292" s="261"/>
      <c r="P292" s="261"/>
    </row>
    <row r="293" spans="1:16">
      <c r="A293" s="132" t="s">
        <v>121</v>
      </c>
      <c r="B293" s="153" t="s">
        <v>132</v>
      </c>
      <c r="C293" s="146">
        <v>0</v>
      </c>
      <c r="D293" s="18">
        <v>0</v>
      </c>
      <c r="E293" s="18">
        <v>0</v>
      </c>
      <c r="F293" s="18">
        <v>0</v>
      </c>
      <c r="G293" s="18">
        <v>0</v>
      </c>
      <c r="H293" s="18">
        <v>0</v>
      </c>
      <c r="I293" s="111">
        <v>3977.51</v>
      </c>
      <c r="J293" s="111">
        <v>59.63</v>
      </c>
      <c r="K293" s="111">
        <v>4000</v>
      </c>
      <c r="L293" s="111">
        <v>61.44</v>
      </c>
      <c r="M293" s="111">
        <v>3446.18</v>
      </c>
      <c r="N293" s="111">
        <v>53.98</v>
      </c>
      <c r="O293" s="261"/>
      <c r="P293" s="261"/>
    </row>
    <row r="294" spans="1:16">
      <c r="A294" s="156" t="s">
        <v>122</v>
      </c>
      <c r="B294" s="153" t="s">
        <v>132</v>
      </c>
      <c r="C294" s="152">
        <v>0</v>
      </c>
      <c r="D294" s="18">
        <v>0</v>
      </c>
      <c r="E294" s="18">
        <v>0</v>
      </c>
      <c r="F294" s="18">
        <v>0</v>
      </c>
      <c r="G294" s="18">
        <v>0</v>
      </c>
      <c r="H294" s="18">
        <v>0</v>
      </c>
      <c r="I294" s="111">
        <v>2031.53</v>
      </c>
      <c r="J294" s="111">
        <v>30.42</v>
      </c>
      <c r="K294" s="111">
        <v>2193.5</v>
      </c>
      <c r="L294" s="111">
        <v>33.659999999999997</v>
      </c>
      <c r="M294" s="111">
        <v>2098.48</v>
      </c>
      <c r="N294" s="111">
        <v>33.14</v>
      </c>
      <c r="O294" s="261"/>
      <c r="P294" s="261"/>
    </row>
    <row r="295" spans="1:16">
      <c r="A295" s="16" t="s">
        <v>129</v>
      </c>
      <c r="B295" s="153" t="s">
        <v>132</v>
      </c>
      <c r="C295" s="157">
        <v>0</v>
      </c>
      <c r="D295" s="146">
        <v>0</v>
      </c>
      <c r="E295" s="146">
        <v>0</v>
      </c>
      <c r="F295" s="146">
        <v>0</v>
      </c>
      <c r="G295" s="146">
        <v>0</v>
      </c>
      <c r="H295" s="146">
        <v>0</v>
      </c>
      <c r="I295" s="146">
        <v>0</v>
      </c>
      <c r="J295" s="146">
        <v>0</v>
      </c>
      <c r="K295" s="146">
        <v>0</v>
      </c>
      <c r="L295" s="146">
        <v>0</v>
      </c>
      <c r="M295" s="146">
        <v>3828.95</v>
      </c>
      <c r="N295" s="146">
        <v>60.24</v>
      </c>
      <c r="O295" s="262"/>
      <c r="P295" s="262"/>
    </row>
    <row r="296" spans="1:16">
      <c r="A296" s="14"/>
      <c r="C296" s="116">
        <f t="shared" ref="C296:N296" si="6">SUM(C240:C295)</f>
        <v>369026.81</v>
      </c>
      <c r="D296" s="117">
        <f t="shared" si="6"/>
        <v>5900.7900000000009</v>
      </c>
      <c r="E296" s="116">
        <f t="shared" si="6"/>
        <v>390729.24999999994</v>
      </c>
      <c r="F296" s="117">
        <f t="shared" si="6"/>
        <v>5967.0900000000011</v>
      </c>
      <c r="G296" s="116">
        <f t="shared" si="6"/>
        <v>407982.94</v>
      </c>
      <c r="H296" s="117">
        <f t="shared" si="6"/>
        <v>6310.0899999999992</v>
      </c>
      <c r="I296" s="116">
        <f t="shared" si="6"/>
        <v>477849.69800000009</v>
      </c>
      <c r="J296" s="117">
        <f t="shared" si="6"/>
        <v>7295.7300000000005</v>
      </c>
      <c r="K296" s="116">
        <f t="shared" si="6"/>
        <v>541471.18000000017</v>
      </c>
      <c r="L296" s="117">
        <f t="shared" si="6"/>
        <v>8444.2499999999982</v>
      </c>
      <c r="M296" s="116">
        <f t="shared" si="6"/>
        <v>522293.05000000005</v>
      </c>
      <c r="N296" s="117">
        <f t="shared" si="6"/>
        <v>8267.0099999999984</v>
      </c>
      <c r="O296" s="117"/>
      <c r="P296" s="117"/>
    </row>
    <row r="297" spans="1:16">
      <c r="A297" s="14"/>
      <c r="B297" s="23"/>
      <c r="C297" s="23"/>
      <c r="D297" s="23"/>
      <c r="E297" s="23"/>
      <c r="F297" s="23"/>
      <c r="G297" s="23"/>
      <c r="H297" s="108"/>
      <c r="I297" s="108"/>
      <c r="J297" s="23"/>
      <c r="K297" s="23"/>
      <c r="L297" s="23"/>
      <c r="M297" s="23"/>
    </row>
    <row r="298" spans="1:16">
      <c r="A298" s="232" t="s">
        <v>9</v>
      </c>
      <c r="B298" s="232" t="s">
        <v>131</v>
      </c>
      <c r="C298" s="234" t="s">
        <v>19</v>
      </c>
      <c r="D298" s="234"/>
      <c r="E298" s="234" t="s">
        <v>20</v>
      </c>
      <c r="F298" s="234"/>
      <c r="G298" s="234" t="s">
        <v>21</v>
      </c>
      <c r="H298" s="234"/>
      <c r="I298" s="234" t="s">
        <v>22</v>
      </c>
      <c r="J298" s="234"/>
      <c r="K298" s="234" t="s">
        <v>23</v>
      </c>
      <c r="L298" s="234"/>
      <c r="M298" s="234" t="s">
        <v>24</v>
      </c>
      <c r="N298" s="234"/>
      <c r="O298" s="259"/>
      <c r="P298" s="259"/>
    </row>
    <row r="299" spans="1:16">
      <c r="A299" s="232"/>
      <c r="B299" s="233"/>
      <c r="C299" s="112" t="s">
        <v>5</v>
      </c>
      <c r="D299" s="112" t="s">
        <v>16</v>
      </c>
      <c r="E299" s="109" t="s">
        <v>5</v>
      </c>
      <c r="F299" s="109" t="s">
        <v>16</v>
      </c>
      <c r="G299" s="109" t="s">
        <v>5</v>
      </c>
      <c r="H299" s="109" t="s">
        <v>16</v>
      </c>
      <c r="I299" s="109" t="s">
        <v>5</v>
      </c>
      <c r="J299" s="109" t="s">
        <v>16</v>
      </c>
      <c r="K299" s="109" t="s">
        <v>5</v>
      </c>
      <c r="L299" s="109" t="s">
        <v>16</v>
      </c>
      <c r="M299" s="112" t="s">
        <v>5</v>
      </c>
      <c r="N299" s="112" t="s">
        <v>16</v>
      </c>
      <c r="O299" s="260"/>
      <c r="P299" s="260"/>
    </row>
    <row r="300" spans="1:16">
      <c r="A300" s="113" t="s">
        <v>34</v>
      </c>
      <c r="B300" s="153" t="s">
        <v>132</v>
      </c>
      <c r="C300" s="111">
        <v>18505.32</v>
      </c>
      <c r="D300" s="111">
        <v>250.48</v>
      </c>
      <c r="E300" s="111">
        <v>14660.86</v>
      </c>
      <c r="F300" s="111">
        <v>229.32</v>
      </c>
      <c r="G300" s="111">
        <v>13763.52</v>
      </c>
      <c r="H300" s="111">
        <v>216.58</v>
      </c>
      <c r="I300" s="111">
        <v>8538.66</v>
      </c>
      <c r="J300" s="111">
        <v>139.56</v>
      </c>
      <c r="K300" s="111">
        <v>12068.97</v>
      </c>
      <c r="L300" s="111">
        <v>190.52</v>
      </c>
      <c r="M300" s="111">
        <v>16656.080000000002</v>
      </c>
      <c r="N300" s="111">
        <v>255.63</v>
      </c>
      <c r="O300" s="261"/>
      <c r="P300" s="261"/>
    </row>
    <row r="301" spans="1:16">
      <c r="A301" s="114" t="s">
        <v>35</v>
      </c>
      <c r="B301" s="153" t="s">
        <v>132</v>
      </c>
      <c r="C301" s="111">
        <v>10898.16</v>
      </c>
      <c r="D301" s="111">
        <v>150.41</v>
      </c>
      <c r="E301" s="111">
        <v>10615.76</v>
      </c>
      <c r="F301" s="111">
        <v>157.09</v>
      </c>
      <c r="G301" s="111">
        <v>7892.33</v>
      </c>
      <c r="H301" s="111">
        <v>126.97</v>
      </c>
      <c r="I301" s="111">
        <v>12156.51</v>
      </c>
      <c r="J301" s="111">
        <v>183.36</v>
      </c>
      <c r="K301" s="111">
        <v>11436.94</v>
      </c>
      <c r="L301" s="111">
        <v>168.87</v>
      </c>
      <c r="M301" s="111">
        <v>14904.03</v>
      </c>
      <c r="N301" s="111">
        <v>217.96</v>
      </c>
      <c r="O301" s="261"/>
      <c r="P301" s="261"/>
    </row>
    <row r="302" spans="1:16">
      <c r="A302" s="114" t="s">
        <v>36</v>
      </c>
      <c r="B302" s="153" t="s">
        <v>132</v>
      </c>
      <c r="C302" s="111">
        <v>15000</v>
      </c>
      <c r="D302" s="111">
        <v>213.86</v>
      </c>
      <c r="E302" s="111">
        <v>13134.04</v>
      </c>
      <c r="F302" s="111">
        <v>198.84</v>
      </c>
      <c r="G302" s="111">
        <v>13645.84</v>
      </c>
      <c r="H302" s="111">
        <v>218.58</v>
      </c>
      <c r="I302" s="111">
        <v>12308.32</v>
      </c>
      <c r="J302" s="111">
        <v>190.47</v>
      </c>
      <c r="K302" s="111">
        <v>15000</v>
      </c>
      <c r="L302" s="111">
        <v>226.6</v>
      </c>
      <c r="M302" s="111">
        <v>15000</v>
      </c>
      <c r="N302" s="111">
        <v>228.39</v>
      </c>
      <c r="O302" s="261"/>
      <c r="P302" s="261"/>
    </row>
    <row r="303" spans="1:16">
      <c r="A303" s="114" t="s">
        <v>37</v>
      </c>
      <c r="B303" s="153" t="s">
        <v>132</v>
      </c>
      <c r="C303" s="111">
        <v>14997.58</v>
      </c>
      <c r="D303" s="111">
        <v>243.63</v>
      </c>
      <c r="E303" s="111">
        <v>15000</v>
      </c>
      <c r="F303" s="111">
        <v>262.95</v>
      </c>
      <c r="G303" s="111">
        <v>15000</v>
      </c>
      <c r="H303" s="111">
        <v>277.07</v>
      </c>
      <c r="I303" s="111">
        <v>14999.72</v>
      </c>
      <c r="J303" s="111">
        <v>265.39999999999998</v>
      </c>
      <c r="K303" s="111">
        <v>14952.08</v>
      </c>
      <c r="L303" s="111">
        <v>257.95999999999998</v>
      </c>
      <c r="M303" s="111">
        <v>16999.669999999998</v>
      </c>
      <c r="N303" s="111">
        <v>293.49</v>
      </c>
      <c r="O303" s="261"/>
      <c r="P303" s="261"/>
    </row>
    <row r="304" spans="1:16">
      <c r="A304" s="114" t="s">
        <v>38</v>
      </c>
      <c r="B304" s="153" t="s">
        <v>132</v>
      </c>
      <c r="C304" s="111">
        <v>14773.43</v>
      </c>
      <c r="D304" s="111">
        <v>204.52</v>
      </c>
      <c r="E304" s="111">
        <v>14999.26</v>
      </c>
      <c r="F304" s="111">
        <v>232.26</v>
      </c>
      <c r="G304" s="111">
        <v>15000</v>
      </c>
      <c r="H304" s="111">
        <v>245.88</v>
      </c>
      <c r="I304" s="111">
        <v>14923.27</v>
      </c>
      <c r="J304" s="111">
        <v>240.09</v>
      </c>
      <c r="K304" s="111">
        <v>14999.06</v>
      </c>
      <c r="L304" s="111">
        <v>235.71</v>
      </c>
      <c r="M304" s="111">
        <v>14999.18</v>
      </c>
      <c r="N304" s="111">
        <v>236.69</v>
      </c>
      <c r="O304" s="261"/>
      <c r="P304" s="261"/>
    </row>
    <row r="305" spans="1:16">
      <c r="A305" s="110" t="s">
        <v>43</v>
      </c>
      <c r="B305" s="153" t="s">
        <v>132</v>
      </c>
      <c r="C305" s="111">
        <v>10876.55</v>
      </c>
      <c r="D305" s="111">
        <v>163.24</v>
      </c>
      <c r="E305" s="111">
        <v>11146.69</v>
      </c>
      <c r="F305" s="111">
        <v>173.84</v>
      </c>
      <c r="G305" s="111">
        <v>7921.83</v>
      </c>
      <c r="H305" s="111">
        <v>130.21</v>
      </c>
      <c r="I305" s="111">
        <v>7560.19</v>
      </c>
      <c r="J305" s="111">
        <v>122.29</v>
      </c>
      <c r="K305" s="111">
        <v>6476.89</v>
      </c>
      <c r="L305" s="111">
        <v>105.46</v>
      </c>
      <c r="M305" s="111">
        <v>11244.33</v>
      </c>
      <c r="N305" s="111">
        <v>180.98</v>
      </c>
      <c r="O305" s="261"/>
      <c r="P305" s="261"/>
    </row>
    <row r="306" spans="1:16">
      <c r="A306" s="114" t="s">
        <v>41</v>
      </c>
      <c r="B306" s="153" t="s">
        <v>132</v>
      </c>
      <c r="C306" s="111">
        <v>7196.27</v>
      </c>
      <c r="D306" s="111">
        <v>100.25</v>
      </c>
      <c r="E306" s="111">
        <v>9043.31</v>
      </c>
      <c r="F306" s="111">
        <v>129.44999999999999</v>
      </c>
      <c r="G306" s="111">
        <v>12108.45</v>
      </c>
      <c r="H306" s="111">
        <v>187.9</v>
      </c>
      <c r="I306" s="111">
        <v>10545.51</v>
      </c>
      <c r="J306" s="111">
        <v>165.82</v>
      </c>
      <c r="K306" s="111">
        <v>10064.57</v>
      </c>
      <c r="L306" s="111">
        <v>157.05000000000001</v>
      </c>
      <c r="M306" s="111">
        <v>10519.07</v>
      </c>
      <c r="N306" s="111">
        <v>159.16</v>
      </c>
      <c r="O306" s="261"/>
      <c r="P306" s="261"/>
    </row>
    <row r="307" spans="1:16">
      <c r="A307" s="114" t="s">
        <v>58</v>
      </c>
      <c r="B307" s="153" t="s">
        <v>132</v>
      </c>
      <c r="C307" s="111">
        <v>13131.13</v>
      </c>
      <c r="D307" s="111">
        <v>202.73</v>
      </c>
      <c r="E307" s="111">
        <v>12024.56</v>
      </c>
      <c r="F307" s="111">
        <v>194.86</v>
      </c>
      <c r="G307" s="111">
        <v>10734.96</v>
      </c>
      <c r="H307" s="111">
        <v>189.19</v>
      </c>
      <c r="I307" s="111">
        <v>10196.959999999999</v>
      </c>
      <c r="J307" s="111">
        <v>178.22</v>
      </c>
      <c r="K307" s="111">
        <v>12839.51</v>
      </c>
      <c r="L307" s="111">
        <v>223.35</v>
      </c>
      <c r="M307" s="111">
        <v>13107.11</v>
      </c>
      <c r="N307" s="111">
        <v>220.25</v>
      </c>
      <c r="O307" s="261"/>
      <c r="P307" s="261"/>
    </row>
    <row r="308" spans="1:16">
      <c r="A308" s="114" t="s">
        <v>40</v>
      </c>
      <c r="B308" s="153" t="s">
        <v>132</v>
      </c>
      <c r="C308" s="111">
        <v>10000</v>
      </c>
      <c r="D308" s="111">
        <v>152.46</v>
      </c>
      <c r="E308" s="111">
        <v>9999.4500000000007</v>
      </c>
      <c r="F308" s="111">
        <v>154.11000000000001</v>
      </c>
      <c r="G308" s="111">
        <v>10000</v>
      </c>
      <c r="H308" s="111">
        <v>165.23</v>
      </c>
      <c r="I308" s="111">
        <v>9999.7000000000007</v>
      </c>
      <c r="J308" s="111">
        <v>163.59</v>
      </c>
      <c r="K308" s="111">
        <v>9971.98</v>
      </c>
      <c r="L308" s="111">
        <v>166.9</v>
      </c>
      <c r="M308" s="111">
        <v>9931.5499999999993</v>
      </c>
      <c r="N308" s="111">
        <v>163.25</v>
      </c>
      <c r="O308" s="261"/>
      <c r="P308" s="261"/>
    </row>
    <row r="309" spans="1:16">
      <c r="A309" s="110" t="s">
        <v>42</v>
      </c>
      <c r="B309" s="153" t="s">
        <v>132</v>
      </c>
      <c r="C309" s="111">
        <v>8584.66</v>
      </c>
      <c r="D309" s="111">
        <v>126.19</v>
      </c>
      <c r="E309" s="111">
        <v>10000</v>
      </c>
      <c r="F309" s="111">
        <v>154.76</v>
      </c>
      <c r="G309" s="111">
        <v>9964.26</v>
      </c>
      <c r="H309" s="111">
        <v>159.11000000000001</v>
      </c>
      <c r="I309" s="111">
        <v>10000</v>
      </c>
      <c r="J309" s="111">
        <v>169.77</v>
      </c>
      <c r="K309" s="111">
        <v>9489.76</v>
      </c>
      <c r="L309" s="111">
        <v>156.97999999999999</v>
      </c>
      <c r="M309" s="111">
        <v>8953.3700000000008</v>
      </c>
      <c r="N309" s="111">
        <v>140.12</v>
      </c>
      <c r="O309" s="261"/>
      <c r="P309" s="261"/>
    </row>
    <row r="310" spans="1:16">
      <c r="A310" s="110" t="s">
        <v>52</v>
      </c>
      <c r="B310" s="153" t="s">
        <v>132</v>
      </c>
      <c r="C310" s="111">
        <v>9959.36</v>
      </c>
      <c r="D310" s="111">
        <v>155.13</v>
      </c>
      <c r="E310" s="111">
        <v>10000</v>
      </c>
      <c r="F310" s="111">
        <v>166.97</v>
      </c>
      <c r="G310" s="111">
        <v>8743.82</v>
      </c>
      <c r="H310" s="111">
        <v>153.1</v>
      </c>
      <c r="I310" s="111">
        <v>9999.7800000000007</v>
      </c>
      <c r="J310" s="111">
        <v>169.07</v>
      </c>
      <c r="K310" s="111">
        <v>9940.99</v>
      </c>
      <c r="L310" s="111">
        <v>166.36</v>
      </c>
      <c r="M310" s="111">
        <v>10000</v>
      </c>
      <c r="N310" s="111">
        <v>164.13</v>
      </c>
      <c r="O310" s="261"/>
      <c r="P310" s="261"/>
    </row>
    <row r="311" spans="1:16">
      <c r="A311" s="110" t="s">
        <v>51</v>
      </c>
      <c r="B311" s="153" t="s">
        <v>132</v>
      </c>
      <c r="C311" s="111">
        <v>10000</v>
      </c>
      <c r="D311" s="111">
        <v>142.25</v>
      </c>
      <c r="E311" s="111">
        <v>7060.32</v>
      </c>
      <c r="F311" s="111">
        <v>104.18</v>
      </c>
      <c r="G311" s="111">
        <v>8076.17</v>
      </c>
      <c r="H311" s="111">
        <v>129</v>
      </c>
      <c r="I311" s="111">
        <v>9956.36</v>
      </c>
      <c r="J311" s="111">
        <v>161.66</v>
      </c>
      <c r="K311" s="111">
        <v>10000</v>
      </c>
      <c r="L311" s="111">
        <v>160.41999999999999</v>
      </c>
      <c r="M311" s="111">
        <v>9751.4599999999991</v>
      </c>
      <c r="N311" s="111">
        <v>157.62</v>
      </c>
      <c r="O311" s="261"/>
      <c r="P311" s="261"/>
    </row>
    <row r="312" spans="1:16">
      <c r="A312" s="110" t="s">
        <v>91</v>
      </c>
      <c r="B312" s="153" t="s">
        <v>132</v>
      </c>
      <c r="C312" s="111">
        <v>8883.9500000000007</v>
      </c>
      <c r="D312" s="111">
        <v>135.04</v>
      </c>
      <c r="E312" s="111">
        <v>9744.5300000000007</v>
      </c>
      <c r="F312" s="111">
        <v>154.81</v>
      </c>
      <c r="G312" s="111">
        <v>7698.49</v>
      </c>
      <c r="H312" s="111">
        <v>131.37</v>
      </c>
      <c r="I312" s="111">
        <v>10000</v>
      </c>
      <c r="J312" s="111">
        <v>167.23</v>
      </c>
      <c r="K312" s="111">
        <v>9999.68</v>
      </c>
      <c r="L312" s="111">
        <v>164.91</v>
      </c>
      <c r="M312" s="111">
        <v>8410.7800000000007</v>
      </c>
      <c r="N312" s="111">
        <v>135.38</v>
      </c>
      <c r="O312" s="261"/>
      <c r="P312" s="261"/>
    </row>
    <row r="313" spans="1:16">
      <c r="A313" s="110" t="s">
        <v>92</v>
      </c>
      <c r="B313" s="153" t="s">
        <v>132</v>
      </c>
      <c r="C313" s="111">
        <v>10000</v>
      </c>
      <c r="D313" s="111">
        <v>149.88</v>
      </c>
      <c r="E313" s="111">
        <v>10000</v>
      </c>
      <c r="F313" s="111">
        <v>156.02000000000001</v>
      </c>
      <c r="G313" s="111">
        <v>8618.01</v>
      </c>
      <c r="H313" s="111">
        <v>146.35</v>
      </c>
      <c r="I313" s="111">
        <v>10727.82</v>
      </c>
      <c r="J313" s="111">
        <v>176.77</v>
      </c>
      <c r="K313" s="111">
        <v>9999.7199999999993</v>
      </c>
      <c r="L313" s="111">
        <v>165.43</v>
      </c>
      <c r="M313" s="111">
        <v>9999.16</v>
      </c>
      <c r="N313" s="111">
        <v>161.86000000000001</v>
      </c>
      <c r="O313" s="261"/>
      <c r="P313" s="261"/>
    </row>
    <row r="314" spans="1:16">
      <c r="A314" s="110" t="s">
        <v>90</v>
      </c>
      <c r="B314" s="153" t="s">
        <v>133</v>
      </c>
      <c r="C314" s="111">
        <v>9255.51</v>
      </c>
      <c r="D314" s="111">
        <v>138.04</v>
      </c>
      <c r="E314" s="111">
        <v>9913.77</v>
      </c>
      <c r="F314" s="111">
        <v>156.5</v>
      </c>
      <c r="G314" s="111">
        <v>9613.02</v>
      </c>
      <c r="H314" s="111">
        <v>159.83000000000001</v>
      </c>
      <c r="I314" s="111">
        <v>9930.2800000000007</v>
      </c>
      <c r="J314" s="111">
        <v>167.8</v>
      </c>
      <c r="K314" s="111">
        <v>9591.5</v>
      </c>
      <c r="L314" s="111">
        <v>160.03</v>
      </c>
      <c r="M314" s="111">
        <v>9848.48</v>
      </c>
      <c r="N314" s="111">
        <v>162.68</v>
      </c>
      <c r="O314" s="261"/>
      <c r="P314" s="261"/>
    </row>
    <row r="315" spans="1:16">
      <c r="A315" s="114" t="s">
        <v>39</v>
      </c>
      <c r="B315" s="153" t="s">
        <v>132</v>
      </c>
      <c r="C315" s="111">
        <v>2694.42</v>
      </c>
      <c r="D315" s="111">
        <v>35.83</v>
      </c>
      <c r="E315" s="111">
        <v>3268.42</v>
      </c>
      <c r="F315" s="111">
        <v>47.74</v>
      </c>
      <c r="G315" s="111">
        <v>0</v>
      </c>
      <c r="H315" s="111">
        <v>0</v>
      </c>
      <c r="I315" s="111">
        <v>5114.99</v>
      </c>
      <c r="J315" s="111">
        <v>81.319999999999993</v>
      </c>
      <c r="K315" s="111">
        <v>0</v>
      </c>
      <c r="L315" s="111">
        <v>0</v>
      </c>
      <c r="M315" s="111">
        <v>2526.38</v>
      </c>
      <c r="N315" s="111">
        <v>37.82</v>
      </c>
      <c r="O315" s="261"/>
      <c r="P315" s="261"/>
    </row>
    <row r="316" spans="1:16">
      <c r="A316" s="110" t="s">
        <v>44</v>
      </c>
      <c r="B316" s="153" t="s">
        <v>132</v>
      </c>
      <c r="C316" s="111">
        <v>8846.08</v>
      </c>
      <c r="D316" s="111">
        <v>122.89</v>
      </c>
      <c r="E316" s="111">
        <v>8338.0400000000009</v>
      </c>
      <c r="F316" s="111">
        <v>116.42</v>
      </c>
      <c r="G316" s="111">
        <v>6576.99</v>
      </c>
      <c r="H316" s="111">
        <v>99.83</v>
      </c>
      <c r="I316" s="111">
        <v>3624.31</v>
      </c>
      <c r="J316" s="111">
        <v>58.81</v>
      </c>
      <c r="K316" s="111">
        <v>4199.8999999999996</v>
      </c>
      <c r="L316" s="111">
        <v>64.69</v>
      </c>
      <c r="M316" s="111">
        <v>8854.16</v>
      </c>
      <c r="N316" s="111">
        <v>131.29</v>
      </c>
      <c r="O316" s="261"/>
      <c r="P316" s="261"/>
    </row>
    <row r="317" spans="1:16">
      <c r="A317" s="110" t="s">
        <v>143</v>
      </c>
      <c r="B317" s="153" t="s">
        <v>132</v>
      </c>
      <c r="C317" s="111">
        <v>0</v>
      </c>
      <c r="D317" s="111">
        <v>0</v>
      </c>
      <c r="E317" s="111">
        <v>0</v>
      </c>
      <c r="F317" s="111">
        <v>0</v>
      </c>
      <c r="G317" s="111">
        <v>1700.52</v>
      </c>
      <c r="H317" s="111">
        <v>29.52</v>
      </c>
      <c r="I317" s="111">
        <v>10000</v>
      </c>
      <c r="J317" s="111">
        <v>167.03</v>
      </c>
      <c r="K317" s="111">
        <v>7452.69</v>
      </c>
      <c r="L317" s="111">
        <v>120.79</v>
      </c>
      <c r="M317" s="111">
        <v>8325.31</v>
      </c>
      <c r="N317" s="111">
        <v>132.15</v>
      </c>
      <c r="O317" s="261"/>
      <c r="P317" s="261"/>
    </row>
    <row r="318" spans="1:16">
      <c r="A318" s="110" t="s">
        <v>25</v>
      </c>
      <c r="B318" s="153" t="s">
        <v>132</v>
      </c>
      <c r="C318" s="111">
        <v>9090.43</v>
      </c>
      <c r="D318" s="111">
        <v>136.56</v>
      </c>
      <c r="E318" s="111">
        <v>6613.87</v>
      </c>
      <c r="F318" s="111">
        <v>106</v>
      </c>
      <c r="G318" s="111">
        <v>10000</v>
      </c>
      <c r="H318" s="111">
        <v>167.82</v>
      </c>
      <c r="I318" s="111">
        <v>9999.0400000000009</v>
      </c>
      <c r="J318" s="111">
        <v>170.12</v>
      </c>
      <c r="K318" s="111">
        <v>9014.09</v>
      </c>
      <c r="L318" s="111">
        <v>151.53</v>
      </c>
      <c r="M318" s="111">
        <v>10000</v>
      </c>
      <c r="N318" s="111">
        <v>165.03</v>
      </c>
      <c r="O318" s="261"/>
      <c r="P318" s="261"/>
    </row>
    <row r="319" spans="1:16">
      <c r="A319" s="110" t="s">
        <v>95</v>
      </c>
      <c r="B319" s="153" t="s">
        <v>132</v>
      </c>
      <c r="C319" s="111">
        <v>10362.23</v>
      </c>
      <c r="D319" s="111">
        <v>156.35</v>
      </c>
      <c r="E319" s="111">
        <v>12424.66</v>
      </c>
      <c r="F319" s="111">
        <v>193.61</v>
      </c>
      <c r="G319" s="111">
        <v>9454.7099999999991</v>
      </c>
      <c r="H319" s="111">
        <v>161.41999999999999</v>
      </c>
      <c r="I319" s="111">
        <v>9827.48</v>
      </c>
      <c r="J319" s="111">
        <v>162.52000000000001</v>
      </c>
      <c r="K319" s="111">
        <v>12278.96</v>
      </c>
      <c r="L319" s="111">
        <v>202.19</v>
      </c>
      <c r="M319" s="111">
        <v>11228.17</v>
      </c>
      <c r="N319" s="111">
        <v>181.65</v>
      </c>
      <c r="O319" s="261"/>
      <c r="P319" s="261"/>
    </row>
    <row r="320" spans="1:16">
      <c r="A320" s="110" t="s">
        <v>30</v>
      </c>
      <c r="B320" s="153" t="s">
        <v>132</v>
      </c>
      <c r="C320" s="111">
        <v>12999.03</v>
      </c>
      <c r="D320" s="111">
        <v>201.09</v>
      </c>
      <c r="E320" s="111">
        <v>12824.58</v>
      </c>
      <c r="F320" s="111">
        <v>200.49</v>
      </c>
      <c r="G320" s="111">
        <v>13000</v>
      </c>
      <c r="H320" s="111">
        <v>221.2</v>
      </c>
      <c r="I320" s="111">
        <v>12999.97</v>
      </c>
      <c r="J320" s="111">
        <v>223.26</v>
      </c>
      <c r="K320" s="111">
        <v>12999.72</v>
      </c>
      <c r="L320" s="111">
        <v>221.08</v>
      </c>
      <c r="M320" s="111">
        <v>12459.98</v>
      </c>
      <c r="N320" s="111">
        <v>208.73</v>
      </c>
      <c r="O320" s="261"/>
      <c r="P320" s="261"/>
    </row>
    <row r="321" spans="1:17">
      <c r="A321" s="110" t="s">
        <v>130</v>
      </c>
      <c r="B321" s="153" t="s">
        <v>134</v>
      </c>
      <c r="C321" s="111">
        <v>12141.06</v>
      </c>
      <c r="D321" s="111">
        <v>181.55</v>
      </c>
      <c r="E321" s="111">
        <v>12771.6</v>
      </c>
      <c r="F321" s="111">
        <v>198.04</v>
      </c>
      <c r="G321" s="111">
        <v>11249.05</v>
      </c>
      <c r="H321" s="111">
        <v>184.56</v>
      </c>
      <c r="I321" s="111">
        <v>11611.97</v>
      </c>
      <c r="J321" s="111">
        <v>193.72</v>
      </c>
      <c r="K321" s="111">
        <v>10399.370000000001</v>
      </c>
      <c r="L321" s="111">
        <v>173.83</v>
      </c>
      <c r="M321" s="111">
        <v>11739.24</v>
      </c>
      <c r="N321" s="111">
        <v>190.18</v>
      </c>
      <c r="O321" s="261"/>
      <c r="P321" s="261"/>
    </row>
    <row r="322" spans="1:17">
      <c r="A322" s="158" t="s">
        <v>17</v>
      </c>
      <c r="B322" s="159" t="s">
        <v>132</v>
      </c>
      <c r="C322" s="162">
        <v>10000</v>
      </c>
      <c r="D322" s="162">
        <v>152.31</v>
      </c>
      <c r="E322" s="162">
        <v>0</v>
      </c>
      <c r="F322" s="162">
        <v>0</v>
      </c>
      <c r="G322" s="162">
        <v>0</v>
      </c>
      <c r="H322" s="162">
        <v>0</v>
      </c>
      <c r="I322" s="162">
        <v>0</v>
      </c>
      <c r="J322" s="162">
        <v>0</v>
      </c>
      <c r="K322" s="162">
        <v>0</v>
      </c>
      <c r="L322" s="162">
        <v>0</v>
      </c>
      <c r="M322" s="162">
        <v>0</v>
      </c>
      <c r="N322" s="162">
        <v>0</v>
      </c>
      <c r="O322" s="265"/>
      <c r="P322" s="265"/>
      <c r="Q322" s="148" t="s">
        <v>128</v>
      </c>
    </row>
    <row r="323" spans="1:17">
      <c r="A323" s="110" t="s">
        <v>32</v>
      </c>
      <c r="B323" s="153" t="s">
        <v>132</v>
      </c>
      <c r="C323" s="111">
        <v>9578.8700000000008</v>
      </c>
      <c r="D323" s="111">
        <v>148.65</v>
      </c>
      <c r="E323" s="111">
        <v>10000</v>
      </c>
      <c r="F323" s="111">
        <v>162.82</v>
      </c>
      <c r="G323" s="111">
        <v>7180.29</v>
      </c>
      <c r="H323" s="111">
        <v>124.26</v>
      </c>
      <c r="I323" s="111">
        <v>6020.73</v>
      </c>
      <c r="J323" s="111">
        <v>101.49</v>
      </c>
      <c r="K323" s="111">
        <v>9662.7999999999993</v>
      </c>
      <c r="L323" s="111">
        <v>161.82</v>
      </c>
      <c r="M323" s="111">
        <v>9332.7900000000009</v>
      </c>
      <c r="N323" s="111">
        <v>154.12</v>
      </c>
      <c r="O323" s="261"/>
      <c r="P323" s="261"/>
    </row>
    <row r="324" spans="1:17">
      <c r="A324" s="110" t="s">
        <v>48</v>
      </c>
      <c r="B324" s="153" t="s">
        <v>133</v>
      </c>
      <c r="C324" s="111">
        <v>5482.76</v>
      </c>
      <c r="D324" s="111">
        <v>87.25</v>
      </c>
      <c r="E324" s="111">
        <v>4133.37</v>
      </c>
      <c r="F324" s="111">
        <v>69.2</v>
      </c>
      <c r="G324" s="111">
        <v>4047.93</v>
      </c>
      <c r="H324" s="111">
        <v>72.97</v>
      </c>
      <c r="I324" s="111">
        <v>5682.8</v>
      </c>
      <c r="J324" s="111">
        <v>103.36</v>
      </c>
      <c r="K324" s="111">
        <v>3355.5</v>
      </c>
      <c r="L324" s="111">
        <v>58.39</v>
      </c>
      <c r="M324" s="111">
        <v>6634.16</v>
      </c>
      <c r="N324" s="111">
        <v>115.4</v>
      </c>
      <c r="O324" s="261"/>
      <c r="P324" s="261"/>
    </row>
    <row r="325" spans="1:17">
      <c r="A325" s="110" t="s">
        <v>49</v>
      </c>
      <c r="B325" s="153" t="s">
        <v>133</v>
      </c>
      <c r="C325" s="111">
        <v>13063.29</v>
      </c>
      <c r="D325" s="111">
        <v>207.96</v>
      </c>
      <c r="E325" s="111">
        <v>7664.7</v>
      </c>
      <c r="F325" s="111">
        <v>132.02000000000001</v>
      </c>
      <c r="G325" s="111">
        <v>5697.29</v>
      </c>
      <c r="H325" s="111">
        <v>108.74</v>
      </c>
      <c r="I325" s="111">
        <v>10924.14</v>
      </c>
      <c r="J325" s="111">
        <v>196.52</v>
      </c>
      <c r="K325" s="111">
        <v>5977.35</v>
      </c>
      <c r="L325" s="111">
        <v>104.28</v>
      </c>
      <c r="M325" s="111">
        <v>7049.92</v>
      </c>
      <c r="N325" s="111">
        <v>122.69</v>
      </c>
      <c r="O325" s="261"/>
      <c r="P325" s="261"/>
    </row>
    <row r="326" spans="1:17">
      <c r="A326" s="110" t="s">
        <v>46</v>
      </c>
      <c r="B326" s="153" t="s">
        <v>133</v>
      </c>
      <c r="C326" s="111">
        <v>25114.7</v>
      </c>
      <c r="D326" s="111">
        <v>397.74</v>
      </c>
      <c r="E326" s="111">
        <v>23320.799999999999</v>
      </c>
      <c r="F326" s="111">
        <v>400.07</v>
      </c>
      <c r="G326" s="111">
        <v>8956.7000000000007</v>
      </c>
      <c r="H326" s="111">
        <v>163.47999999999999</v>
      </c>
      <c r="I326" s="111">
        <v>11026.68</v>
      </c>
      <c r="J326" s="111">
        <v>195.5</v>
      </c>
      <c r="K326" s="111">
        <v>13677.68</v>
      </c>
      <c r="L326" s="111">
        <v>237.79</v>
      </c>
      <c r="M326" s="111">
        <v>11580.58</v>
      </c>
      <c r="N326" s="111">
        <v>198.17</v>
      </c>
      <c r="O326" s="261"/>
      <c r="P326" s="261"/>
    </row>
    <row r="327" spans="1:17">
      <c r="A327" s="110" t="s">
        <v>96</v>
      </c>
      <c r="B327" s="153" t="s">
        <v>135</v>
      </c>
      <c r="C327" s="111">
        <v>6000</v>
      </c>
      <c r="D327" s="111">
        <v>96.49</v>
      </c>
      <c r="E327" s="111">
        <v>4222.62</v>
      </c>
      <c r="F327" s="111">
        <v>71.13</v>
      </c>
      <c r="G327" s="111">
        <v>0</v>
      </c>
      <c r="H327" s="111">
        <v>0</v>
      </c>
      <c r="I327" s="111">
        <v>4000</v>
      </c>
      <c r="J327" s="111">
        <v>72.95</v>
      </c>
      <c r="K327" s="111">
        <v>2000.46</v>
      </c>
      <c r="L327" s="111">
        <v>34.61</v>
      </c>
      <c r="M327" s="111">
        <v>2000</v>
      </c>
      <c r="N327" s="111">
        <v>33.380000000000003</v>
      </c>
      <c r="O327" s="261"/>
      <c r="P327" s="261"/>
    </row>
    <row r="328" spans="1:17">
      <c r="A328" s="110" t="s">
        <v>97</v>
      </c>
      <c r="B328" s="153" t="s">
        <v>136</v>
      </c>
      <c r="C328" s="111">
        <v>5999.51</v>
      </c>
      <c r="D328" s="111">
        <v>101.15</v>
      </c>
      <c r="E328" s="111">
        <v>3779.67</v>
      </c>
      <c r="F328" s="111">
        <v>68.28</v>
      </c>
      <c r="G328" s="111">
        <v>0</v>
      </c>
      <c r="H328" s="111">
        <v>0</v>
      </c>
      <c r="I328" s="111">
        <v>2160.38</v>
      </c>
      <c r="J328" s="111">
        <v>40.99</v>
      </c>
      <c r="K328" s="111">
        <v>0</v>
      </c>
      <c r="L328" s="111">
        <v>0</v>
      </c>
      <c r="M328" s="111">
        <v>0</v>
      </c>
      <c r="N328" s="111">
        <v>0</v>
      </c>
      <c r="O328" s="261"/>
      <c r="P328" s="261"/>
    </row>
    <row r="329" spans="1:17">
      <c r="A329" s="110" t="s">
        <v>89</v>
      </c>
      <c r="B329" s="153" t="s">
        <v>137</v>
      </c>
      <c r="C329" s="111">
        <v>6405.66</v>
      </c>
      <c r="D329" s="111">
        <v>103.36</v>
      </c>
      <c r="E329" s="111">
        <v>5400.46</v>
      </c>
      <c r="F329" s="111">
        <v>93.28</v>
      </c>
      <c r="G329" s="111">
        <v>2762.08</v>
      </c>
      <c r="H329" s="111">
        <v>52.68</v>
      </c>
      <c r="I329" s="111">
        <v>3670.37</v>
      </c>
      <c r="J329" s="111">
        <v>68.650000000000006</v>
      </c>
      <c r="K329" s="111">
        <v>1942.63</v>
      </c>
      <c r="L329" s="111">
        <v>34.5</v>
      </c>
      <c r="M329" s="111">
        <v>0</v>
      </c>
      <c r="N329" s="111">
        <v>0</v>
      </c>
      <c r="O329" s="261"/>
      <c r="P329" s="261"/>
    </row>
    <row r="330" spans="1:17">
      <c r="A330" s="110" t="s">
        <v>99</v>
      </c>
      <c r="B330" s="153" t="s">
        <v>138</v>
      </c>
      <c r="C330" s="111">
        <v>11243.55</v>
      </c>
      <c r="D330" s="111">
        <v>172.68</v>
      </c>
      <c r="E330" s="111">
        <v>11505.41</v>
      </c>
      <c r="F330" s="111">
        <v>188.94</v>
      </c>
      <c r="G330" s="111">
        <v>9413.07</v>
      </c>
      <c r="H330" s="111">
        <v>165.24</v>
      </c>
      <c r="I330" s="111">
        <v>8427.5300000000007</v>
      </c>
      <c r="J330" s="111">
        <v>145.08000000000001</v>
      </c>
      <c r="K330" s="111">
        <v>10853.39</v>
      </c>
      <c r="L330" s="111">
        <v>186.14</v>
      </c>
      <c r="M330" s="111">
        <v>10762.89</v>
      </c>
      <c r="N330" s="111">
        <v>176.53</v>
      </c>
      <c r="O330" s="261"/>
      <c r="P330" s="261"/>
    </row>
    <row r="331" spans="1:17">
      <c r="A331" s="110" t="s">
        <v>93</v>
      </c>
      <c r="B331" s="153" t="s">
        <v>138</v>
      </c>
      <c r="C331" s="111">
        <v>8507.18</v>
      </c>
      <c r="D331" s="111">
        <v>140.4</v>
      </c>
      <c r="E331" s="111">
        <v>9786.52</v>
      </c>
      <c r="F331" s="111">
        <v>168.41</v>
      </c>
      <c r="G331" s="111">
        <v>6936.34</v>
      </c>
      <c r="H331" s="111">
        <v>130.93</v>
      </c>
      <c r="I331" s="111">
        <v>8266.4599999999991</v>
      </c>
      <c r="J331" s="111">
        <v>149.35</v>
      </c>
      <c r="K331" s="111">
        <v>7846.87</v>
      </c>
      <c r="L331" s="111">
        <v>139.12</v>
      </c>
      <c r="M331" s="111">
        <v>7153.2</v>
      </c>
      <c r="N331" s="111">
        <v>128.11000000000001</v>
      </c>
      <c r="O331" s="261"/>
      <c r="P331" s="261"/>
    </row>
    <row r="332" spans="1:17">
      <c r="A332" s="110" t="s">
        <v>100</v>
      </c>
      <c r="B332" s="153" t="s">
        <v>139</v>
      </c>
      <c r="C332" s="111">
        <v>15200.58</v>
      </c>
      <c r="D332" s="111">
        <v>252.95</v>
      </c>
      <c r="E332" s="111">
        <v>17245.36</v>
      </c>
      <c r="F332" s="111">
        <v>297.58</v>
      </c>
      <c r="G332" s="111">
        <v>11090.04</v>
      </c>
      <c r="H332" s="111">
        <v>203.58</v>
      </c>
      <c r="I332" s="111">
        <v>0</v>
      </c>
      <c r="J332" s="111">
        <v>0</v>
      </c>
      <c r="K332" s="111">
        <v>4144.45</v>
      </c>
      <c r="L332" s="111">
        <v>73.38</v>
      </c>
      <c r="M332" s="111">
        <v>4154.84</v>
      </c>
      <c r="N332" s="111">
        <v>72.489999999999995</v>
      </c>
      <c r="O332" s="261"/>
      <c r="P332" s="261"/>
    </row>
    <row r="333" spans="1:17">
      <c r="A333" s="110" t="s">
        <v>101</v>
      </c>
      <c r="B333" s="153" t="s">
        <v>139</v>
      </c>
      <c r="C333" s="111">
        <v>3830.59</v>
      </c>
      <c r="D333" s="111">
        <v>63.88</v>
      </c>
      <c r="E333" s="111">
        <v>7876.81</v>
      </c>
      <c r="F333" s="111">
        <v>137.78</v>
      </c>
      <c r="G333" s="111">
        <v>4273.22</v>
      </c>
      <c r="H333" s="111">
        <v>78.55</v>
      </c>
      <c r="I333" s="111">
        <v>3742.33</v>
      </c>
      <c r="J333" s="111">
        <v>68.58</v>
      </c>
      <c r="K333" s="111">
        <v>3924.12</v>
      </c>
      <c r="L333" s="111">
        <v>69.17</v>
      </c>
      <c r="M333" s="111">
        <v>3872.61</v>
      </c>
      <c r="N333" s="111">
        <v>67.510000000000005</v>
      </c>
      <c r="O333" s="261"/>
      <c r="P333" s="261"/>
    </row>
    <row r="334" spans="1:17">
      <c r="A334" s="110" t="s">
        <v>102</v>
      </c>
      <c r="B334" s="153" t="s">
        <v>140</v>
      </c>
      <c r="C334" s="111">
        <v>9489.0300000000007</v>
      </c>
      <c r="D334" s="111">
        <v>145.09</v>
      </c>
      <c r="E334" s="111">
        <v>8488.4</v>
      </c>
      <c r="F334" s="111">
        <v>134.36000000000001</v>
      </c>
      <c r="G334" s="111">
        <v>8401.1</v>
      </c>
      <c r="H334" s="111">
        <v>141.25</v>
      </c>
      <c r="I334" s="111">
        <v>9595.58</v>
      </c>
      <c r="J334" s="111">
        <v>156.46</v>
      </c>
      <c r="K334" s="111">
        <v>7707.47</v>
      </c>
      <c r="L334" s="111">
        <v>124.75</v>
      </c>
      <c r="M334" s="111">
        <v>6950.63</v>
      </c>
      <c r="N334" s="111">
        <v>112.05</v>
      </c>
      <c r="O334" s="261"/>
      <c r="P334" s="261"/>
    </row>
    <row r="335" spans="1:17">
      <c r="A335" s="110" t="s">
        <v>47</v>
      </c>
      <c r="B335" s="153" t="s">
        <v>140</v>
      </c>
      <c r="C335" s="111">
        <v>10000</v>
      </c>
      <c r="D335" s="111">
        <v>159.12</v>
      </c>
      <c r="E335" s="111">
        <v>7494.4</v>
      </c>
      <c r="F335" s="111">
        <v>123.42</v>
      </c>
      <c r="G335" s="111">
        <v>0</v>
      </c>
      <c r="H335" s="111">
        <v>0</v>
      </c>
      <c r="I335" s="111">
        <v>2398.71</v>
      </c>
      <c r="J335" s="111">
        <v>43.81</v>
      </c>
      <c r="K335" s="111">
        <v>2571.77</v>
      </c>
      <c r="L335" s="111">
        <v>43.52</v>
      </c>
      <c r="M335" s="111">
        <v>5347.82</v>
      </c>
      <c r="N335" s="111">
        <v>90.95</v>
      </c>
      <c r="O335" s="261"/>
      <c r="P335" s="261"/>
    </row>
    <row r="336" spans="1:17">
      <c r="A336" s="115" t="s">
        <v>103</v>
      </c>
      <c r="B336" s="153" t="s">
        <v>141</v>
      </c>
      <c r="C336" s="111">
        <v>11952.49</v>
      </c>
      <c r="D336" s="111">
        <v>190.59</v>
      </c>
      <c r="E336" s="111">
        <v>10259.790000000001</v>
      </c>
      <c r="F336" s="111">
        <v>166.87</v>
      </c>
      <c r="G336" s="111">
        <v>10225.67</v>
      </c>
      <c r="H336" s="111">
        <v>174.77</v>
      </c>
      <c r="I336" s="111">
        <v>8612.42</v>
      </c>
      <c r="J336" s="111">
        <v>143.44</v>
      </c>
      <c r="K336" s="111">
        <v>11339.16</v>
      </c>
      <c r="L336" s="111">
        <v>190.31</v>
      </c>
      <c r="M336" s="111">
        <v>9482.6</v>
      </c>
      <c r="N336" s="111">
        <v>152.32</v>
      </c>
      <c r="O336" s="261"/>
      <c r="P336" s="261"/>
    </row>
    <row r="337" spans="1:16">
      <c r="A337" s="110" t="s">
        <v>104</v>
      </c>
      <c r="B337" s="153" t="s">
        <v>141</v>
      </c>
      <c r="C337" s="111">
        <v>14999.88</v>
      </c>
      <c r="D337" s="111">
        <v>248.25</v>
      </c>
      <c r="E337" s="111">
        <v>14999.92</v>
      </c>
      <c r="F337" s="111">
        <v>259.89</v>
      </c>
      <c r="G337" s="111">
        <v>13957.49</v>
      </c>
      <c r="H337" s="111">
        <v>264.79000000000002</v>
      </c>
      <c r="I337" s="111">
        <v>14999.92</v>
      </c>
      <c r="J337" s="111">
        <v>280.81</v>
      </c>
      <c r="K337" s="111">
        <v>11914.82</v>
      </c>
      <c r="L337" s="111">
        <v>212.71</v>
      </c>
      <c r="M337" s="111">
        <v>12576.76</v>
      </c>
      <c r="N337" s="111">
        <v>222.3</v>
      </c>
      <c r="O337" s="261"/>
      <c r="P337" s="261"/>
    </row>
    <row r="338" spans="1:16">
      <c r="A338" s="110" t="s">
        <v>110</v>
      </c>
      <c r="B338" s="153" t="s">
        <v>136</v>
      </c>
      <c r="C338" s="111">
        <v>9966.9699999999993</v>
      </c>
      <c r="D338" s="111">
        <v>165.07</v>
      </c>
      <c r="E338" s="111">
        <v>9997.2199999999993</v>
      </c>
      <c r="F338" s="111">
        <v>174.07</v>
      </c>
      <c r="G338" s="111">
        <v>9924.44</v>
      </c>
      <c r="H338" s="111">
        <v>188.42</v>
      </c>
      <c r="I338" s="111">
        <v>9999.49</v>
      </c>
      <c r="J338" s="111">
        <v>184.62</v>
      </c>
      <c r="K338" s="111">
        <v>9999.19</v>
      </c>
      <c r="L338" s="111">
        <v>176.95</v>
      </c>
      <c r="M338" s="111">
        <v>9941.76</v>
      </c>
      <c r="N338" s="111">
        <v>175.48</v>
      </c>
      <c r="O338" s="261"/>
      <c r="P338" s="261"/>
    </row>
    <row r="339" spans="1:16">
      <c r="A339" s="132" t="s">
        <v>126</v>
      </c>
      <c r="B339" s="153" t="s">
        <v>132</v>
      </c>
      <c r="C339" s="111">
        <v>6335.04</v>
      </c>
      <c r="D339" s="111">
        <v>95.93</v>
      </c>
      <c r="E339" s="111">
        <v>6101.51</v>
      </c>
      <c r="F339" s="111">
        <v>95.55</v>
      </c>
      <c r="G339" s="111">
        <v>4496.09</v>
      </c>
      <c r="H339" s="111">
        <v>75.42</v>
      </c>
      <c r="I339" s="111">
        <v>6143.85</v>
      </c>
      <c r="J339" s="111">
        <v>100.46</v>
      </c>
      <c r="K339" s="111">
        <v>5963.56</v>
      </c>
      <c r="L339" s="111">
        <v>97.14</v>
      </c>
      <c r="M339" s="111">
        <v>9217.48</v>
      </c>
      <c r="N339" s="111">
        <v>151.61000000000001</v>
      </c>
      <c r="O339" s="261"/>
      <c r="P339" s="261"/>
    </row>
    <row r="340" spans="1:16">
      <c r="A340" s="16" t="s">
        <v>127</v>
      </c>
      <c r="B340" s="153" t="s">
        <v>132</v>
      </c>
      <c r="C340" s="111">
        <v>12703.66</v>
      </c>
      <c r="D340" s="111">
        <v>188.78</v>
      </c>
      <c r="E340" s="111">
        <v>12577.36</v>
      </c>
      <c r="F340" s="111">
        <v>199.68</v>
      </c>
      <c r="G340" s="111">
        <v>11698.34</v>
      </c>
      <c r="H340" s="111">
        <v>200.09</v>
      </c>
      <c r="I340" s="111">
        <v>13000</v>
      </c>
      <c r="J340" s="111">
        <v>220.39</v>
      </c>
      <c r="K340" s="111">
        <v>11373.91</v>
      </c>
      <c r="L340" s="111">
        <v>192.69</v>
      </c>
      <c r="M340" s="111">
        <v>12489.41</v>
      </c>
      <c r="N340" s="111">
        <v>203.85</v>
      </c>
      <c r="O340" s="261"/>
      <c r="P340" s="261"/>
    </row>
    <row r="341" spans="1:16">
      <c r="A341" s="132" t="s">
        <v>113</v>
      </c>
      <c r="B341" s="153" t="s">
        <v>132</v>
      </c>
      <c r="C341" s="111">
        <v>6916.14</v>
      </c>
      <c r="D341" s="111">
        <v>106.38</v>
      </c>
      <c r="E341" s="111">
        <v>7000</v>
      </c>
      <c r="F341" s="111">
        <v>109.65</v>
      </c>
      <c r="G341" s="111">
        <v>6096.51</v>
      </c>
      <c r="H341" s="111">
        <v>104.23</v>
      </c>
      <c r="I341" s="111">
        <v>6073.06</v>
      </c>
      <c r="J341" s="111">
        <v>101.73</v>
      </c>
      <c r="K341" s="111">
        <v>5607.29</v>
      </c>
      <c r="L341" s="111">
        <v>93.77</v>
      </c>
      <c r="M341" s="111">
        <v>4315.1000000000004</v>
      </c>
      <c r="N341" s="111">
        <v>71.260000000000005</v>
      </c>
      <c r="O341" s="261"/>
      <c r="P341" s="261"/>
    </row>
    <row r="342" spans="1:16">
      <c r="A342" s="132" t="s">
        <v>114</v>
      </c>
      <c r="B342" s="153" t="s">
        <v>132</v>
      </c>
      <c r="C342" s="111">
        <v>10230.02</v>
      </c>
      <c r="D342" s="111">
        <v>155.79</v>
      </c>
      <c r="E342" s="111">
        <v>14679.85</v>
      </c>
      <c r="F342" s="111">
        <v>228.89</v>
      </c>
      <c r="G342" s="111">
        <v>13804.14</v>
      </c>
      <c r="H342" s="111">
        <v>236.02</v>
      </c>
      <c r="I342" s="111">
        <v>12866.73</v>
      </c>
      <c r="J342" s="111">
        <v>215.52</v>
      </c>
      <c r="K342" s="111">
        <v>13838.27</v>
      </c>
      <c r="L342" s="111">
        <v>230.16</v>
      </c>
      <c r="M342" s="111">
        <v>12701.8</v>
      </c>
      <c r="N342" s="111">
        <v>203.32</v>
      </c>
      <c r="O342" s="261"/>
      <c r="P342" s="261"/>
    </row>
    <row r="343" spans="1:16">
      <c r="A343" s="132" t="s">
        <v>115</v>
      </c>
      <c r="B343" s="153" t="s">
        <v>132</v>
      </c>
      <c r="C343" s="111">
        <v>12286.6</v>
      </c>
      <c r="D343" s="111">
        <v>184.32</v>
      </c>
      <c r="E343" s="111">
        <v>11356.8</v>
      </c>
      <c r="F343" s="111">
        <v>177.07</v>
      </c>
      <c r="G343" s="111">
        <v>9761.58</v>
      </c>
      <c r="H343" s="111">
        <v>165.59</v>
      </c>
      <c r="I343" s="111">
        <v>14231.74</v>
      </c>
      <c r="J343" s="111">
        <v>244.5</v>
      </c>
      <c r="K343" s="111">
        <v>12333.94</v>
      </c>
      <c r="L343" s="111">
        <v>210.84</v>
      </c>
      <c r="M343" s="111">
        <v>11550.06</v>
      </c>
      <c r="N343" s="111">
        <v>189.59</v>
      </c>
      <c r="O343" s="261"/>
      <c r="P343" s="261"/>
    </row>
    <row r="344" spans="1:16" ht="13.5" customHeight="1">
      <c r="A344" s="132" t="s">
        <v>116</v>
      </c>
      <c r="B344" s="153" t="s">
        <v>132</v>
      </c>
      <c r="C344" s="111">
        <v>6999.76</v>
      </c>
      <c r="D344" s="111">
        <v>105.29</v>
      </c>
      <c r="E344" s="111">
        <v>3433.03</v>
      </c>
      <c r="F344" s="111">
        <v>53.5</v>
      </c>
      <c r="G344" s="111">
        <v>5743.01</v>
      </c>
      <c r="H344" s="111">
        <v>98.93</v>
      </c>
      <c r="I344" s="111">
        <v>6999.62</v>
      </c>
      <c r="J344" s="111">
        <v>117.18</v>
      </c>
      <c r="K344" s="111">
        <v>6999.03</v>
      </c>
      <c r="L344" s="111">
        <v>114.03</v>
      </c>
      <c r="M344" s="111">
        <v>6422.22</v>
      </c>
      <c r="N344" s="111">
        <v>104.52</v>
      </c>
      <c r="O344" s="261"/>
      <c r="P344" s="261"/>
    </row>
    <row r="345" spans="1:16">
      <c r="A345" s="132" t="s">
        <v>117</v>
      </c>
      <c r="B345" s="153" t="s">
        <v>132</v>
      </c>
      <c r="C345" s="111">
        <v>12708.33</v>
      </c>
      <c r="D345" s="111">
        <v>191.35</v>
      </c>
      <c r="E345" s="111">
        <v>14999.33</v>
      </c>
      <c r="F345" s="111">
        <v>241.2</v>
      </c>
      <c r="G345" s="111">
        <v>14161.4</v>
      </c>
      <c r="H345" s="111">
        <v>239.87</v>
      </c>
      <c r="I345" s="111">
        <v>15000</v>
      </c>
      <c r="J345" s="111">
        <v>252.93</v>
      </c>
      <c r="K345" s="111">
        <v>14999.55</v>
      </c>
      <c r="L345" s="111">
        <v>249.65</v>
      </c>
      <c r="M345" s="111">
        <v>14999.11</v>
      </c>
      <c r="N345" s="111">
        <v>245.27</v>
      </c>
      <c r="O345" s="261"/>
      <c r="P345" s="261"/>
    </row>
    <row r="346" spans="1:16">
      <c r="A346" s="132" t="s">
        <v>118</v>
      </c>
      <c r="B346" s="153" t="s">
        <v>132</v>
      </c>
      <c r="C346" s="111">
        <v>15000</v>
      </c>
      <c r="D346" s="111">
        <v>227.04</v>
      </c>
      <c r="E346" s="111">
        <v>14867.12</v>
      </c>
      <c r="F346" s="111">
        <v>233.2</v>
      </c>
      <c r="G346" s="111">
        <v>14972.66</v>
      </c>
      <c r="H346" s="111">
        <v>255.12</v>
      </c>
      <c r="I346" s="111">
        <v>11894.19</v>
      </c>
      <c r="J346" s="111">
        <v>201.81</v>
      </c>
      <c r="K346" s="111">
        <v>14056.53</v>
      </c>
      <c r="L346" s="111">
        <v>235.48</v>
      </c>
      <c r="M346" s="111">
        <v>14999.67</v>
      </c>
      <c r="N346" s="111">
        <v>246.54</v>
      </c>
      <c r="O346" s="261"/>
      <c r="P346" s="261"/>
    </row>
    <row r="347" spans="1:16">
      <c r="A347" s="132" t="s">
        <v>124</v>
      </c>
      <c r="B347" s="153" t="s">
        <v>132</v>
      </c>
      <c r="C347" s="111">
        <v>6951.13</v>
      </c>
      <c r="D347" s="111">
        <v>104.51</v>
      </c>
      <c r="E347" s="111">
        <v>4000.39</v>
      </c>
      <c r="F347" s="111">
        <v>61.62</v>
      </c>
      <c r="G347" s="111">
        <v>1788.29</v>
      </c>
      <c r="H347" s="111">
        <v>30.26</v>
      </c>
      <c r="I347" s="111">
        <v>2014.45</v>
      </c>
      <c r="J347" s="111">
        <v>34.700000000000003</v>
      </c>
      <c r="K347" s="111">
        <v>7747.25</v>
      </c>
      <c r="L347" s="111">
        <v>127.95</v>
      </c>
      <c r="M347" s="111">
        <v>4117.99</v>
      </c>
      <c r="N347" s="111">
        <v>66.400000000000006</v>
      </c>
      <c r="O347" s="261"/>
      <c r="P347" s="261"/>
    </row>
    <row r="348" spans="1:16">
      <c r="A348" s="132" t="s">
        <v>119</v>
      </c>
      <c r="B348" s="153" t="s">
        <v>132</v>
      </c>
      <c r="C348" s="111">
        <v>2935.68</v>
      </c>
      <c r="D348" s="111">
        <v>45.82</v>
      </c>
      <c r="E348" s="111">
        <v>2301.5700000000002</v>
      </c>
      <c r="F348" s="111">
        <v>37.29</v>
      </c>
      <c r="G348" s="111">
        <v>2243.71</v>
      </c>
      <c r="H348" s="111">
        <v>39.46</v>
      </c>
      <c r="I348" s="111">
        <v>2926.67</v>
      </c>
      <c r="J348" s="111">
        <v>49.3</v>
      </c>
      <c r="K348" s="111">
        <v>2157.66</v>
      </c>
      <c r="L348" s="111">
        <v>37.380000000000003</v>
      </c>
      <c r="M348" s="111">
        <v>2412.4899999999998</v>
      </c>
      <c r="N348" s="111">
        <v>40.21</v>
      </c>
      <c r="O348" s="261"/>
      <c r="P348" s="261"/>
    </row>
    <row r="349" spans="1:16">
      <c r="A349" s="132" t="s">
        <v>120</v>
      </c>
      <c r="B349" s="153" t="s">
        <v>132</v>
      </c>
      <c r="C349" s="111">
        <v>3000</v>
      </c>
      <c r="D349" s="111">
        <v>41.6</v>
      </c>
      <c r="E349" s="111">
        <v>3000</v>
      </c>
      <c r="F349" s="111">
        <v>42.93</v>
      </c>
      <c r="G349" s="111">
        <v>3000</v>
      </c>
      <c r="H349" s="111">
        <v>44.91</v>
      </c>
      <c r="I349" s="111">
        <v>2999.99</v>
      </c>
      <c r="J349" s="111">
        <v>47.31</v>
      </c>
      <c r="K349" s="111">
        <v>2809</v>
      </c>
      <c r="L349" s="111">
        <v>42.59</v>
      </c>
      <c r="M349" s="111">
        <v>2181.65</v>
      </c>
      <c r="N349" s="111">
        <v>32.18</v>
      </c>
      <c r="O349" s="261"/>
      <c r="P349" s="261"/>
    </row>
    <row r="350" spans="1:16">
      <c r="A350" s="132" t="s">
        <v>121</v>
      </c>
      <c r="B350" s="153" t="s">
        <v>132</v>
      </c>
      <c r="C350" s="111">
        <v>4499.45</v>
      </c>
      <c r="D350" s="111">
        <v>69.06</v>
      </c>
      <c r="E350" s="111">
        <v>3356.86</v>
      </c>
      <c r="F350" s="111">
        <v>54.31</v>
      </c>
      <c r="G350" s="111">
        <v>3964.27</v>
      </c>
      <c r="H350" s="111">
        <v>68.02</v>
      </c>
      <c r="I350" s="111">
        <v>4360.88</v>
      </c>
      <c r="J350" s="111">
        <v>74.55</v>
      </c>
      <c r="K350" s="111">
        <v>3965.7</v>
      </c>
      <c r="L350" s="111">
        <v>66.88</v>
      </c>
      <c r="M350" s="111">
        <v>3669.28</v>
      </c>
      <c r="N350" s="111">
        <v>59.43</v>
      </c>
      <c r="O350" s="261"/>
      <c r="P350" s="261"/>
    </row>
    <row r="351" spans="1:16">
      <c r="A351" s="147" t="s">
        <v>122</v>
      </c>
      <c r="B351" s="153" t="s">
        <v>132</v>
      </c>
      <c r="C351" s="111">
        <v>2027.76</v>
      </c>
      <c r="D351" s="111">
        <v>30.54</v>
      </c>
      <c r="E351" s="111">
        <v>2092.7800000000002</v>
      </c>
      <c r="F351" s="111">
        <v>32.979999999999997</v>
      </c>
      <c r="G351" s="111">
        <v>1704.49</v>
      </c>
      <c r="H351" s="111">
        <v>29.19</v>
      </c>
      <c r="I351" s="111">
        <v>2285.3200000000002</v>
      </c>
      <c r="J351" s="111">
        <v>38.86</v>
      </c>
      <c r="K351" s="111">
        <v>2000.76</v>
      </c>
      <c r="L351" s="111">
        <v>33.67</v>
      </c>
      <c r="M351" s="111">
        <v>2018.93</v>
      </c>
      <c r="N351" s="111">
        <v>33.130000000000003</v>
      </c>
      <c r="O351" s="261"/>
      <c r="P351" s="261"/>
    </row>
    <row r="352" spans="1:16">
      <c r="A352" s="14"/>
      <c r="C352" s="116">
        <f t="shared" ref="C352:N352" si="7">SUM(C300:C351)</f>
        <v>507623.80000000005</v>
      </c>
      <c r="D352" s="117">
        <f t="shared" si="7"/>
        <v>7741.73</v>
      </c>
      <c r="E352" s="116">
        <f t="shared" si="7"/>
        <v>479525.77</v>
      </c>
      <c r="F352" s="117">
        <f t="shared" si="7"/>
        <v>7704.2499999999982</v>
      </c>
      <c r="G352" s="116">
        <f t="shared" si="7"/>
        <v>407062.12</v>
      </c>
      <c r="H352" s="117">
        <f t="shared" si="7"/>
        <v>6957.4900000000007</v>
      </c>
      <c r="I352" s="116">
        <f t="shared" si="7"/>
        <v>435344.88</v>
      </c>
      <c r="J352" s="117">
        <f t="shared" si="7"/>
        <v>7368.7300000000014</v>
      </c>
      <c r="K352" s="116">
        <f t="shared" si="7"/>
        <v>433946.48999999993</v>
      </c>
      <c r="L352" s="117">
        <f t="shared" si="7"/>
        <v>7220.3300000000008</v>
      </c>
      <c r="M352" s="116">
        <f>SUM(M300:M351)</f>
        <v>453393.25999999995</v>
      </c>
      <c r="N352" s="117">
        <f t="shared" si="7"/>
        <v>7393.25</v>
      </c>
      <c r="O352" s="117"/>
      <c r="P352" s="117"/>
    </row>
    <row r="353" spans="1:13">
      <c r="A353" s="14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</row>
    <row r="354" spans="1:13" ht="18.600000000000001">
      <c r="A354" s="229" t="s">
        <v>7</v>
      </c>
      <c r="B354" s="229"/>
      <c r="C354" s="229"/>
      <c r="D354" s="229"/>
      <c r="E354" s="229"/>
      <c r="F354" s="229"/>
      <c r="G354" s="229"/>
      <c r="H354" s="229"/>
      <c r="I354" s="229"/>
      <c r="J354" s="229"/>
      <c r="K354" s="229"/>
      <c r="L354" s="229"/>
      <c r="M354" s="229"/>
    </row>
    <row r="355" spans="1:13">
      <c r="A355" s="230" t="s">
        <v>8</v>
      </c>
      <c r="B355" s="230"/>
      <c r="C355" s="230"/>
      <c r="D355" s="230"/>
      <c r="E355" s="230"/>
      <c r="F355" s="230"/>
      <c r="G355" s="230"/>
      <c r="H355" s="230"/>
      <c r="I355" s="230"/>
      <c r="J355" s="230"/>
      <c r="K355" s="230"/>
      <c r="L355" s="230"/>
      <c r="M355" s="230"/>
    </row>
    <row r="356" spans="1:13" ht="15.6">
      <c r="A356" s="231" t="s">
        <v>33</v>
      </c>
      <c r="B356" s="231"/>
      <c r="C356" s="231"/>
      <c r="D356" s="231"/>
      <c r="E356" s="231"/>
      <c r="F356" s="231"/>
      <c r="G356" s="231"/>
      <c r="H356" s="231"/>
      <c r="I356" s="231"/>
      <c r="J356" s="231"/>
      <c r="K356" s="231"/>
      <c r="L356" s="231"/>
      <c r="M356" s="231"/>
    </row>
    <row r="357" spans="1:13">
      <c r="A357" s="228" t="s">
        <v>9</v>
      </c>
      <c r="B357" s="227" t="s">
        <v>10</v>
      </c>
      <c r="C357" s="227"/>
      <c r="D357" s="227" t="s">
        <v>11</v>
      </c>
      <c r="E357" s="227"/>
      <c r="F357" s="227" t="s">
        <v>12</v>
      </c>
      <c r="G357" s="227"/>
      <c r="H357" s="227" t="s">
        <v>13</v>
      </c>
      <c r="I357" s="227"/>
      <c r="J357" s="227" t="s">
        <v>14</v>
      </c>
      <c r="K357" s="227"/>
      <c r="L357" s="227" t="s">
        <v>15</v>
      </c>
      <c r="M357" s="227"/>
    </row>
    <row r="358" spans="1:13">
      <c r="A358" s="228"/>
      <c r="B358" s="10" t="s">
        <v>5</v>
      </c>
      <c r="C358" s="10" t="s">
        <v>16</v>
      </c>
      <c r="D358" s="10" t="s">
        <v>5</v>
      </c>
      <c r="E358" s="10" t="s">
        <v>16</v>
      </c>
      <c r="F358" s="10" t="s">
        <v>5</v>
      </c>
      <c r="G358" s="10" t="s">
        <v>16</v>
      </c>
      <c r="H358" s="10" t="s">
        <v>5</v>
      </c>
      <c r="I358" s="10" t="s">
        <v>16</v>
      </c>
      <c r="J358" s="10" t="s">
        <v>5</v>
      </c>
      <c r="K358" s="10" t="s">
        <v>16</v>
      </c>
      <c r="L358" s="17" t="s">
        <v>5</v>
      </c>
      <c r="M358" s="17" t="s">
        <v>16</v>
      </c>
    </row>
    <row r="359" spans="1:13">
      <c r="A359" s="11" t="s">
        <v>34</v>
      </c>
      <c r="B359" s="18">
        <v>14859.5</v>
      </c>
      <c r="C359" s="18">
        <v>211.67</v>
      </c>
      <c r="D359" s="18">
        <v>11221.9</v>
      </c>
      <c r="E359" s="18">
        <v>157.49</v>
      </c>
      <c r="F359" s="12">
        <v>12407.92</v>
      </c>
      <c r="G359" s="12">
        <v>172.74</v>
      </c>
      <c r="H359" s="12">
        <v>14991.09</v>
      </c>
      <c r="I359" s="12">
        <v>219.72</v>
      </c>
      <c r="J359" s="12">
        <v>14998.19</v>
      </c>
      <c r="K359" s="12">
        <v>224.78</v>
      </c>
      <c r="L359" s="12">
        <v>10163.11</v>
      </c>
      <c r="M359" s="12">
        <v>152.44999999999999</v>
      </c>
    </row>
    <row r="360" spans="1:13">
      <c r="A360" s="11" t="s">
        <v>35</v>
      </c>
      <c r="B360" s="19">
        <v>9158.6200000000008</v>
      </c>
      <c r="C360" s="19">
        <v>125</v>
      </c>
      <c r="D360" s="19">
        <v>12744.98</v>
      </c>
      <c r="E360" s="19">
        <v>176.43</v>
      </c>
      <c r="F360" s="12">
        <v>10895.24</v>
      </c>
      <c r="G360" s="12">
        <v>162.31</v>
      </c>
      <c r="H360" s="12">
        <v>10773.36</v>
      </c>
      <c r="I360" s="12">
        <v>162.46</v>
      </c>
      <c r="J360" s="12">
        <v>11497.31</v>
      </c>
      <c r="K360" s="12">
        <v>176.53</v>
      </c>
      <c r="L360" s="12">
        <v>10125.82</v>
      </c>
      <c r="M360" s="12">
        <v>163.59</v>
      </c>
    </row>
    <row r="361" spans="1:13">
      <c r="A361" s="11" t="s">
        <v>36</v>
      </c>
      <c r="B361" s="18">
        <v>15000</v>
      </c>
      <c r="C361" s="18">
        <v>216.57</v>
      </c>
      <c r="D361" s="18">
        <v>13169.68</v>
      </c>
      <c r="E361" s="18">
        <v>198.32</v>
      </c>
      <c r="F361" s="12">
        <v>11925.89</v>
      </c>
      <c r="G361" s="12">
        <v>187.46</v>
      </c>
      <c r="H361" s="18">
        <v>11849.33</v>
      </c>
      <c r="I361" s="18">
        <v>182.53</v>
      </c>
      <c r="J361" s="12">
        <v>14452.09</v>
      </c>
      <c r="K361" s="12">
        <v>233.58</v>
      </c>
      <c r="L361" s="12">
        <v>12836.11</v>
      </c>
      <c r="M361" s="12">
        <v>203.13</v>
      </c>
    </row>
    <row r="362" spans="1:13">
      <c r="A362" s="11" t="s">
        <v>37</v>
      </c>
      <c r="B362" s="18">
        <v>11999.84</v>
      </c>
      <c r="C362" s="18">
        <v>176.38</v>
      </c>
      <c r="D362" s="18">
        <v>11999.73</v>
      </c>
      <c r="E362" s="18">
        <v>190.41</v>
      </c>
      <c r="F362" s="12">
        <v>11999.07</v>
      </c>
      <c r="G362" s="12">
        <v>202.8</v>
      </c>
      <c r="H362" s="12">
        <v>9941.17</v>
      </c>
      <c r="I362" s="12">
        <v>172.9</v>
      </c>
      <c r="J362" s="12">
        <v>11778.57</v>
      </c>
      <c r="K362" s="12">
        <v>204.36</v>
      </c>
      <c r="L362" s="12">
        <v>11997.24</v>
      </c>
      <c r="M362" s="12">
        <v>211.18</v>
      </c>
    </row>
    <row r="363" spans="1:13">
      <c r="A363" s="11" t="s">
        <v>38</v>
      </c>
      <c r="B363" s="18">
        <v>14256.67</v>
      </c>
      <c r="C363" s="18">
        <v>211.41</v>
      </c>
      <c r="D363" s="18">
        <v>14382.45</v>
      </c>
      <c r="E363" s="18">
        <v>213.97</v>
      </c>
      <c r="F363" s="12">
        <v>15000</v>
      </c>
      <c r="G363" s="12">
        <v>228.73</v>
      </c>
      <c r="H363" s="12">
        <v>14371.79</v>
      </c>
      <c r="I363" s="12">
        <v>209.39</v>
      </c>
      <c r="J363" s="12">
        <v>14499.33</v>
      </c>
      <c r="K363" s="12">
        <v>223.07</v>
      </c>
      <c r="L363" s="12">
        <v>14910.23</v>
      </c>
      <c r="M363" s="12">
        <v>223.38</v>
      </c>
    </row>
    <row r="364" spans="1:13">
      <c r="A364" s="11" t="s">
        <v>39</v>
      </c>
      <c r="B364" s="12">
        <v>0</v>
      </c>
      <c r="C364" s="12">
        <v>0</v>
      </c>
      <c r="D364" s="12">
        <v>4874.79</v>
      </c>
      <c r="E364" s="12">
        <v>69.97</v>
      </c>
      <c r="F364" s="12">
        <v>3009.18</v>
      </c>
      <c r="G364" s="12">
        <v>43.34</v>
      </c>
      <c r="H364" s="12">
        <v>0</v>
      </c>
      <c r="I364" s="12">
        <v>0</v>
      </c>
      <c r="J364" s="12">
        <v>2331.3000000000002</v>
      </c>
      <c r="K364" s="12">
        <v>33.31</v>
      </c>
      <c r="L364" s="12">
        <v>3390.15</v>
      </c>
      <c r="M364" s="12">
        <v>47.99</v>
      </c>
    </row>
    <row r="365" spans="1:13">
      <c r="A365" s="11" t="s">
        <v>40</v>
      </c>
      <c r="B365" s="12">
        <v>9999</v>
      </c>
      <c r="C365" s="12">
        <v>146.15</v>
      </c>
      <c r="D365" s="12">
        <v>3374.96</v>
      </c>
      <c r="E365" s="12">
        <v>49.54</v>
      </c>
      <c r="F365" s="12">
        <v>4411.62</v>
      </c>
      <c r="G365" s="12">
        <v>70.790000000000006</v>
      </c>
      <c r="H365" s="12">
        <v>5738.91</v>
      </c>
      <c r="I365" s="12">
        <v>81.81</v>
      </c>
      <c r="J365" s="12">
        <v>9999.76</v>
      </c>
      <c r="K365" s="12">
        <v>159.11000000000001</v>
      </c>
      <c r="L365" s="12">
        <v>9999.02</v>
      </c>
      <c r="M365" s="12">
        <v>158.41999999999999</v>
      </c>
    </row>
    <row r="366" spans="1:13">
      <c r="A366" s="11" t="s">
        <v>41</v>
      </c>
      <c r="B366" s="12">
        <v>9654.2000000000007</v>
      </c>
      <c r="C366" s="12">
        <v>142.9</v>
      </c>
      <c r="D366" s="12">
        <v>5448.66</v>
      </c>
      <c r="E366" s="12">
        <v>80.44</v>
      </c>
      <c r="F366" s="12">
        <v>6597.68</v>
      </c>
      <c r="G366" s="12">
        <v>99.34</v>
      </c>
      <c r="H366" s="18">
        <v>8261.75</v>
      </c>
      <c r="I366" s="18">
        <v>124.63</v>
      </c>
      <c r="J366" s="12">
        <v>9999.89</v>
      </c>
      <c r="K366" s="12">
        <v>158.76</v>
      </c>
      <c r="L366" s="12">
        <v>9456.75</v>
      </c>
      <c r="M366" s="12">
        <v>147.41999999999999</v>
      </c>
    </row>
    <row r="367" spans="1:13">
      <c r="A367" s="11" t="s">
        <v>58</v>
      </c>
      <c r="B367" s="12">
        <v>8956.0400000000009</v>
      </c>
      <c r="C367" s="12">
        <v>141.18</v>
      </c>
      <c r="D367" s="12">
        <v>9160.9500000000007</v>
      </c>
      <c r="E367" s="12">
        <v>141.28</v>
      </c>
      <c r="F367" s="12">
        <v>8825.4699999999993</v>
      </c>
      <c r="G367" s="12">
        <v>140.28</v>
      </c>
      <c r="H367" s="12">
        <v>9408.3799999999992</v>
      </c>
      <c r="I367" s="12">
        <v>148.22</v>
      </c>
      <c r="J367" s="12">
        <v>8981.98</v>
      </c>
      <c r="K367" s="12">
        <v>150.21</v>
      </c>
      <c r="L367" s="12">
        <v>6961.73</v>
      </c>
      <c r="M367" s="12">
        <v>116.87</v>
      </c>
    </row>
    <row r="368" spans="1:13">
      <c r="A368" s="13" t="s">
        <v>42</v>
      </c>
      <c r="B368" s="12">
        <v>6379.12</v>
      </c>
      <c r="C368" s="12">
        <v>96.86</v>
      </c>
      <c r="D368" s="12">
        <v>5101.97</v>
      </c>
      <c r="E368" s="12">
        <v>78.010000000000005</v>
      </c>
      <c r="F368" s="12">
        <v>7205.01</v>
      </c>
      <c r="G368" s="12">
        <v>112.52</v>
      </c>
      <c r="H368" s="18">
        <v>7951.47</v>
      </c>
      <c r="I368" s="18">
        <v>121.32</v>
      </c>
      <c r="J368" s="12">
        <v>6861.08</v>
      </c>
      <c r="K368" s="12">
        <v>110.44</v>
      </c>
      <c r="L368" s="12">
        <v>7277.6</v>
      </c>
      <c r="M368" s="12">
        <v>109.01</v>
      </c>
    </row>
    <row r="369" spans="1:13">
      <c r="A369" s="11" t="s">
        <v>26</v>
      </c>
      <c r="B369" s="12">
        <v>5373.08</v>
      </c>
      <c r="C369" s="12">
        <v>81.37</v>
      </c>
      <c r="D369" s="12">
        <v>5440.15</v>
      </c>
      <c r="E369" s="12">
        <v>80.53</v>
      </c>
      <c r="F369" s="12">
        <v>5905.19</v>
      </c>
      <c r="G369" s="12">
        <v>86.68</v>
      </c>
      <c r="H369" s="12">
        <v>7997.86</v>
      </c>
      <c r="I369" s="12">
        <v>120.07</v>
      </c>
      <c r="J369" s="12">
        <v>5645.82</v>
      </c>
      <c r="K369" s="12">
        <v>88.87</v>
      </c>
      <c r="L369" s="12">
        <v>7167.56</v>
      </c>
      <c r="M369" s="12">
        <v>110.89</v>
      </c>
    </row>
    <row r="370" spans="1:13">
      <c r="A370" s="11" t="s">
        <v>29</v>
      </c>
      <c r="B370" s="12">
        <v>13000</v>
      </c>
      <c r="C370" s="12">
        <v>194.63</v>
      </c>
      <c r="D370" s="12">
        <v>13000</v>
      </c>
      <c r="E370" s="12">
        <v>192.22</v>
      </c>
      <c r="F370" s="12">
        <v>13000</v>
      </c>
      <c r="G370" s="12">
        <v>196.48</v>
      </c>
      <c r="H370" s="18">
        <v>9447.61</v>
      </c>
      <c r="I370" s="18">
        <v>142.59</v>
      </c>
      <c r="J370" s="12">
        <v>11443.18</v>
      </c>
      <c r="K370" s="12">
        <v>177.16</v>
      </c>
      <c r="L370" s="12">
        <v>10799.89</v>
      </c>
      <c r="M370" s="12">
        <v>164.85</v>
      </c>
    </row>
    <row r="371" spans="1:13">
      <c r="A371" s="13" t="s">
        <v>18</v>
      </c>
      <c r="B371" s="12">
        <v>4418.83</v>
      </c>
      <c r="C371" s="12">
        <v>65.3</v>
      </c>
      <c r="D371" s="12">
        <v>7290.84</v>
      </c>
      <c r="E371" s="12">
        <v>105.06</v>
      </c>
      <c r="F371" s="12">
        <v>7772.87</v>
      </c>
      <c r="G371" s="12">
        <v>110.07</v>
      </c>
      <c r="H371" s="12">
        <v>4791.32</v>
      </c>
      <c r="I371" s="12">
        <v>68.05</v>
      </c>
      <c r="J371" s="12">
        <v>3500</v>
      </c>
      <c r="K371" s="12">
        <v>56.2</v>
      </c>
      <c r="L371" s="12">
        <v>0</v>
      </c>
      <c r="M371" s="12">
        <v>0</v>
      </c>
    </row>
    <row r="372" spans="1:13">
      <c r="A372" s="13" t="s">
        <v>25</v>
      </c>
      <c r="B372" s="12">
        <v>14453.71</v>
      </c>
      <c r="C372" s="12">
        <v>212.87</v>
      </c>
      <c r="D372" s="12">
        <v>15000</v>
      </c>
      <c r="E372" s="12">
        <v>229.94</v>
      </c>
      <c r="F372" s="12">
        <v>10850.03</v>
      </c>
      <c r="G372" s="12">
        <v>161.69</v>
      </c>
      <c r="H372" s="12">
        <v>4457.41</v>
      </c>
      <c r="I372" s="12">
        <v>63.15</v>
      </c>
      <c r="J372" s="12">
        <v>10207.969999999999</v>
      </c>
      <c r="K372" s="12">
        <v>156.05000000000001</v>
      </c>
      <c r="L372" s="12">
        <v>9636.1299999999992</v>
      </c>
      <c r="M372" s="12">
        <v>149.16999999999999</v>
      </c>
    </row>
    <row r="373" spans="1:13">
      <c r="A373" s="13" t="s">
        <v>17</v>
      </c>
      <c r="B373" s="12">
        <v>9936.33</v>
      </c>
      <c r="C373" s="12">
        <v>146.44</v>
      </c>
      <c r="D373" s="12">
        <v>9984.1200000000008</v>
      </c>
      <c r="E373" s="12">
        <v>146.37</v>
      </c>
      <c r="F373" s="12">
        <v>10000</v>
      </c>
      <c r="G373" s="12">
        <v>153.65</v>
      </c>
      <c r="H373" s="12">
        <v>10000</v>
      </c>
      <c r="I373" s="12">
        <v>157.41</v>
      </c>
      <c r="J373" s="12">
        <v>10000</v>
      </c>
      <c r="K373" s="12">
        <v>160.1</v>
      </c>
      <c r="L373" s="12">
        <v>10000</v>
      </c>
      <c r="M373" s="12">
        <v>164</v>
      </c>
    </row>
    <row r="374" spans="1:13">
      <c r="A374" s="13" t="s">
        <v>43</v>
      </c>
      <c r="B374" s="12">
        <v>12277.04</v>
      </c>
      <c r="C374" s="12">
        <v>188.75</v>
      </c>
      <c r="D374" s="12">
        <v>12496.25</v>
      </c>
      <c r="E374" s="12">
        <v>184.26</v>
      </c>
      <c r="F374" s="12">
        <v>11252.8</v>
      </c>
      <c r="G374" s="12">
        <v>170.55</v>
      </c>
      <c r="H374" s="12">
        <v>13101.87</v>
      </c>
      <c r="I374" s="12">
        <v>200.33</v>
      </c>
      <c r="J374" s="12">
        <v>12857.01</v>
      </c>
      <c r="K374" s="12">
        <v>204.98</v>
      </c>
      <c r="L374" s="12">
        <v>10225.77</v>
      </c>
      <c r="M374" s="12">
        <v>164.02</v>
      </c>
    </row>
    <row r="375" spans="1:13">
      <c r="A375" s="13" t="s">
        <v>44</v>
      </c>
      <c r="B375" s="12">
        <v>5300.37</v>
      </c>
      <c r="C375" s="12">
        <v>75.89</v>
      </c>
      <c r="D375" s="12">
        <v>5259.15</v>
      </c>
      <c r="E375" s="12">
        <v>72.84</v>
      </c>
      <c r="F375" s="12">
        <v>4420.43</v>
      </c>
      <c r="G375" s="12">
        <v>62.47</v>
      </c>
      <c r="H375" s="18">
        <v>2741.61</v>
      </c>
      <c r="I375" s="18">
        <v>37.61</v>
      </c>
      <c r="J375" s="12">
        <v>4023.89</v>
      </c>
      <c r="K375" s="12">
        <v>58.92</v>
      </c>
      <c r="L375" s="12">
        <v>11277.74</v>
      </c>
      <c r="M375" s="12">
        <v>164.34</v>
      </c>
    </row>
    <row r="376" spans="1:13">
      <c r="A376" s="13" t="s">
        <v>28</v>
      </c>
      <c r="B376" s="12">
        <v>9732</v>
      </c>
      <c r="C376" s="12">
        <v>142.69999999999999</v>
      </c>
      <c r="D376" s="12">
        <v>9266.1299999999992</v>
      </c>
      <c r="E376" s="12">
        <v>130.06</v>
      </c>
      <c r="F376" s="12">
        <v>9038.0400000000009</v>
      </c>
      <c r="G376" s="12">
        <v>140.13</v>
      </c>
      <c r="H376" s="18">
        <v>12389.14</v>
      </c>
      <c r="I376" s="18">
        <v>188.18</v>
      </c>
      <c r="J376" s="12">
        <v>12751.53</v>
      </c>
      <c r="K376" s="12">
        <v>197.06</v>
      </c>
      <c r="L376" s="12">
        <v>12022.83</v>
      </c>
      <c r="M376" s="12">
        <v>190.72</v>
      </c>
    </row>
    <row r="377" spans="1:13">
      <c r="A377" s="13" t="s">
        <v>45</v>
      </c>
      <c r="B377" s="12">
        <v>9999.15</v>
      </c>
      <c r="C377" s="12">
        <v>155.03</v>
      </c>
      <c r="D377" s="12">
        <v>10000</v>
      </c>
      <c r="E377" s="12">
        <v>153.52000000000001</v>
      </c>
      <c r="F377" s="12">
        <v>10000</v>
      </c>
      <c r="G377" s="12">
        <v>166.49</v>
      </c>
      <c r="H377" s="18">
        <v>9872.07</v>
      </c>
      <c r="I377" s="18">
        <v>170.61</v>
      </c>
      <c r="J377" s="12">
        <v>9999.4699999999993</v>
      </c>
      <c r="K377" s="12">
        <v>175.02</v>
      </c>
      <c r="L377" s="12">
        <v>0</v>
      </c>
      <c r="M377" s="12">
        <v>0</v>
      </c>
    </row>
    <row r="378" spans="1:13">
      <c r="A378" s="13" t="s">
        <v>46</v>
      </c>
      <c r="B378" s="12">
        <v>32420.92</v>
      </c>
      <c r="C378" s="12">
        <v>485</v>
      </c>
      <c r="D378" s="12">
        <v>35000</v>
      </c>
      <c r="E378" s="12">
        <v>540.13</v>
      </c>
      <c r="F378" s="12">
        <v>30547.35</v>
      </c>
      <c r="G378" s="12">
        <v>509.37</v>
      </c>
      <c r="H378" s="18">
        <v>25352.57</v>
      </c>
      <c r="I378" s="18">
        <v>438.21</v>
      </c>
      <c r="J378" s="12">
        <v>31953.919999999998</v>
      </c>
      <c r="K378" s="12">
        <v>580.08000000000004</v>
      </c>
      <c r="L378" s="12">
        <v>34333.54</v>
      </c>
      <c r="M378" s="12">
        <v>619.55999999999995</v>
      </c>
    </row>
    <row r="379" spans="1:13">
      <c r="A379" s="13" t="s">
        <v>47</v>
      </c>
      <c r="B379" s="12">
        <v>0</v>
      </c>
      <c r="C379" s="12">
        <v>0</v>
      </c>
      <c r="D379" s="12">
        <v>2571.8000000000002</v>
      </c>
      <c r="E379" s="12">
        <v>41.31</v>
      </c>
      <c r="F379" s="12">
        <v>2497.5100000000002</v>
      </c>
      <c r="G379" s="12">
        <v>42.15</v>
      </c>
      <c r="H379" s="18">
        <v>1773.4</v>
      </c>
      <c r="I379" s="18">
        <v>29.48</v>
      </c>
      <c r="J379" s="12">
        <v>2116.98</v>
      </c>
      <c r="K379" s="12">
        <v>38.19</v>
      </c>
      <c r="L379" s="12">
        <v>4871.87</v>
      </c>
      <c r="M379" s="12">
        <v>87.11</v>
      </c>
    </row>
    <row r="380" spans="1:13">
      <c r="A380" s="13" t="s">
        <v>48</v>
      </c>
      <c r="B380" s="12">
        <v>8888.67</v>
      </c>
      <c r="C380" s="12">
        <v>135.88</v>
      </c>
      <c r="D380" s="12">
        <v>5505.95</v>
      </c>
      <c r="E380" s="12">
        <v>86.64</v>
      </c>
      <c r="F380" s="12">
        <v>7866.93</v>
      </c>
      <c r="G380" s="12">
        <v>132.4</v>
      </c>
      <c r="H380" s="18">
        <v>5387.5</v>
      </c>
      <c r="I380" s="18">
        <v>90.73</v>
      </c>
      <c r="J380" s="12">
        <v>7223.99</v>
      </c>
      <c r="K380" s="12">
        <v>128.91</v>
      </c>
      <c r="L380" s="12">
        <v>5232.6000000000004</v>
      </c>
      <c r="M380" s="12">
        <v>93.81</v>
      </c>
    </row>
    <row r="381" spans="1:13">
      <c r="A381" s="13" t="s">
        <v>49</v>
      </c>
      <c r="B381" s="12">
        <v>15000</v>
      </c>
      <c r="C381" s="12">
        <v>233.35</v>
      </c>
      <c r="D381" s="12">
        <v>15000</v>
      </c>
      <c r="E381" s="12">
        <v>240.19</v>
      </c>
      <c r="F381" s="12">
        <v>14999.75</v>
      </c>
      <c r="G381" s="12">
        <v>252.29</v>
      </c>
      <c r="H381" s="18">
        <v>15000</v>
      </c>
      <c r="I381" s="18">
        <v>256.41000000000003</v>
      </c>
      <c r="J381" s="12">
        <v>15000</v>
      </c>
      <c r="K381" s="12">
        <v>271.57</v>
      </c>
      <c r="L381" s="12">
        <v>11193.01</v>
      </c>
      <c r="M381" s="12">
        <v>202.26</v>
      </c>
    </row>
    <row r="382" spans="1:13">
      <c r="A382" s="13" t="s">
        <v>32</v>
      </c>
      <c r="B382" s="12">
        <v>7844.69</v>
      </c>
      <c r="C382" s="12">
        <v>118.33</v>
      </c>
      <c r="D382" s="12">
        <v>7294.71</v>
      </c>
      <c r="E382" s="12">
        <v>106.51</v>
      </c>
      <c r="F382" s="12">
        <v>9096.8700000000008</v>
      </c>
      <c r="G382" s="12">
        <v>135.30000000000001</v>
      </c>
      <c r="H382" s="18">
        <v>4185.71</v>
      </c>
      <c r="I382" s="18">
        <v>64.88</v>
      </c>
      <c r="J382" s="12">
        <v>7397.72</v>
      </c>
      <c r="K382" s="12">
        <v>115.24</v>
      </c>
      <c r="L382" s="12">
        <v>5677.54</v>
      </c>
      <c r="M382" s="12">
        <v>90.21</v>
      </c>
    </row>
    <row r="383" spans="1:13">
      <c r="A383" s="13" t="s">
        <v>50</v>
      </c>
      <c r="B383" s="12">
        <v>9180.25</v>
      </c>
      <c r="C383" s="12">
        <v>138.82</v>
      </c>
      <c r="D383" s="12">
        <v>12688.03</v>
      </c>
      <c r="E383" s="12">
        <v>190.84</v>
      </c>
      <c r="F383" s="12">
        <v>10922.6</v>
      </c>
      <c r="G383" s="12">
        <v>168.92</v>
      </c>
      <c r="H383" s="18">
        <v>10774.37</v>
      </c>
      <c r="I383" s="18">
        <v>162.08000000000001</v>
      </c>
      <c r="J383" s="12">
        <v>10275.74</v>
      </c>
      <c r="K383" s="12">
        <v>165.35</v>
      </c>
      <c r="L383" s="12">
        <v>9769.35</v>
      </c>
      <c r="M383" s="12">
        <v>157.80000000000001</v>
      </c>
    </row>
    <row r="384" spans="1:13">
      <c r="A384" s="13" t="s">
        <v>51</v>
      </c>
      <c r="B384" s="12">
        <v>7473.62</v>
      </c>
      <c r="C384" s="12">
        <v>110.85</v>
      </c>
      <c r="D384" s="12">
        <v>9999.7199999999993</v>
      </c>
      <c r="E384" s="12">
        <v>151.85</v>
      </c>
      <c r="F384" s="12">
        <v>9677.94</v>
      </c>
      <c r="G384" s="12">
        <v>151.49</v>
      </c>
      <c r="H384" s="18">
        <v>9128.2199999999993</v>
      </c>
      <c r="I384" s="18">
        <v>140.9</v>
      </c>
      <c r="J384" s="12">
        <v>10000</v>
      </c>
      <c r="K384" s="12">
        <v>158.76</v>
      </c>
      <c r="L384" s="12">
        <v>9978.17</v>
      </c>
      <c r="M384" s="12">
        <v>153.9</v>
      </c>
    </row>
    <row r="385" spans="1:13">
      <c r="A385" s="13" t="s">
        <v>52</v>
      </c>
      <c r="B385" s="12">
        <v>8590.27</v>
      </c>
      <c r="C385" s="12">
        <v>129.07</v>
      </c>
      <c r="D385" s="12">
        <v>9377.15</v>
      </c>
      <c r="E385" s="12">
        <v>141.03</v>
      </c>
      <c r="F385" s="12">
        <v>9544.6299999999992</v>
      </c>
      <c r="G385" s="12">
        <v>142.22999999999999</v>
      </c>
      <c r="H385" s="18">
        <v>9642.48</v>
      </c>
      <c r="I385" s="18">
        <v>147.53</v>
      </c>
      <c r="J385" s="12">
        <v>8392.11</v>
      </c>
      <c r="K385" s="12">
        <v>137.30000000000001</v>
      </c>
      <c r="L385" s="12">
        <v>8341.5499999999993</v>
      </c>
      <c r="M385" s="12">
        <v>134.30000000000001</v>
      </c>
    </row>
    <row r="386" spans="1:13">
      <c r="A386" s="13" t="s">
        <v>27</v>
      </c>
      <c r="B386" s="12">
        <v>9527.52</v>
      </c>
      <c r="C386" s="12">
        <v>139.86000000000001</v>
      </c>
      <c r="D386" s="12">
        <v>6670.02</v>
      </c>
      <c r="E386" s="12">
        <v>97.37</v>
      </c>
      <c r="F386" s="12">
        <v>7901.41</v>
      </c>
      <c r="G386" s="12">
        <v>119.3</v>
      </c>
      <c r="H386" s="18">
        <v>9742.76</v>
      </c>
      <c r="I386" s="18">
        <v>147.49</v>
      </c>
      <c r="J386" s="12">
        <v>9009.65</v>
      </c>
      <c r="K386" s="12">
        <v>143.49</v>
      </c>
      <c r="L386" s="12">
        <v>8127.77</v>
      </c>
      <c r="M386" s="12">
        <v>128.4</v>
      </c>
    </row>
    <row r="387" spans="1:13">
      <c r="A387" s="13" t="s">
        <v>53</v>
      </c>
      <c r="B387" s="12">
        <v>8050.9</v>
      </c>
      <c r="C387" s="12">
        <v>116.65</v>
      </c>
      <c r="D387" s="12">
        <v>8126.2</v>
      </c>
      <c r="E387" s="12">
        <v>115.78</v>
      </c>
      <c r="F387" s="12">
        <v>10247.200000000001</v>
      </c>
      <c r="G387" s="12">
        <v>157.36000000000001</v>
      </c>
      <c r="H387" s="18">
        <v>8962.6</v>
      </c>
      <c r="I387" s="18">
        <v>133.88999999999999</v>
      </c>
      <c r="J387" s="12">
        <v>6520.59</v>
      </c>
      <c r="K387" s="12">
        <v>103.27</v>
      </c>
      <c r="L387" s="12">
        <v>8244.5499999999993</v>
      </c>
      <c r="M387" s="12">
        <v>127.81</v>
      </c>
    </row>
    <row r="388" spans="1:13">
      <c r="A388" s="13" t="s">
        <v>54</v>
      </c>
      <c r="B388" s="12">
        <v>3484.86</v>
      </c>
      <c r="C388" s="12">
        <v>53.79</v>
      </c>
      <c r="D388" s="12">
        <v>0</v>
      </c>
      <c r="E388" s="12">
        <v>0</v>
      </c>
      <c r="F388" s="12">
        <v>12026.42</v>
      </c>
      <c r="G388" s="12">
        <v>181.69</v>
      </c>
      <c r="H388" s="18">
        <v>10725.13</v>
      </c>
      <c r="I388" s="18">
        <v>163.11000000000001</v>
      </c>
      <c r="J388" s="12">
        <v>10272.030000000001</v>
      </c>
      <c r="K388" s="12">
        <v>161.75</v>
      </c>
      <c r="L388" s="12">
        <v>6193.75</v>
      </c>
      <c r="M388" s="12">
        <v>95.4</v>
      </c>
    </row>
    <row r="389" spans="1:13">
      <c r="A389" s="20" t="s">
        <v>65</v>
      </c>
      <c r="B389" s="12">
        <v>11987.01</v>
      </c>
      <c r="C389" s="12">
        <v>184.33</v>
      </c>
      <c r="D389" s="12">
        <v>9450.81</v>
      </c>
      <c r="E389" s="12">
        <v>146.16</v>
      </c>
      <c r="F389" s="12">
        <v>12999.33</v>
      </c>
      <c r="G389" s="12">
        <v>203.7</v>
      </c>
      <c r="H389" s="12">
        <v>13837.76</v>
      </c>
      <c r="I389" s="12">
        <v>211.51</v>
      </c>
      <c r="J389" s="12">
        <v>14048.52</v>
      </c>
      <c r="K389" s="12">
        <v>228.69</v>
      </c>
      <c r="L389" s="12">
        <v>11383.92</v>
      </c>
      <c r="M389" s="12">
        <v>187.51</v>
      </c>
    </row>
    <row r="390" spans="1:13">
      <c r="A390" s="13" t="s">
        <v>66</v>
      </c>
      <c r="B390" s="12">
        <v>11397.35</v>
      </c>
      <c r="C390" s="12">
        <v>172.82</v>
      </c>
      <c r="D390" s="12">
        <v>11621.76</v>
      </c>
      <c r="E390" s="12">
        <v>177.91</v>
      </c>
      <c r="F390" s="12">
        <v>6893.33</v>
      </c>
      <c r="G390" s="12">
        <v>106.07</v>
      </c>
      <c r="H390" s="12">
        <v>12776.66</v>
      </c>
      <c r="I390" s="12">
        <v>195.35</v>
      </c>
      <c r="J390" s="12">
        <v>12433.42</v>
      </c>
      <c r="K390" s="12">
        <v>191.11</v>
      </c>
      <c r="L390" s="12">
        <v>9556.6</v>
      </c>
      <c r="M390" s="12">
        <v>150.25</v>
      </c>
    </row>
    <row r="391" spans="1:13">
      <c r="A391" s="14"/>
      <c r="B391" s="21">
        <f>SUM(B359:B390)</f>
        <v>318599.56000000006</v>
      </c>
      <c r="C391" s="22">
        <f>SUM(C359:C390)</f>
        <v>4749.8499999999995</v>
      </c>
      <c r="D391" s="21">
        <f>SUM(D359:D390)</f>
        <v>312522.86000000004</v>
      </c>
      <c r="E391" s="22">
        <f>SUM(E359:E390)</f>
        <v>4686.3799999999992</v>
      </c>
      <c r="F391" s="21">
        <f>SUM(F359:F390)</f>
        <v>319737.70999999996</v>
      </c>
      <c r="G391" s="22">
        <f t="shared" ref="G391" si="8">SUM(G359:G390)</f>
        <v>4970.7899999999991</v>
      </c>
      <c r="H391" s="21">
        <f t="shared" ref="H391:M391" si="9">SUM(H359:H390)</f>
        <v>305375.3</v>
      </c>
      <c r="I391" s="22">
        <f t="shared" si="9"/>
        <v>4752.5500000000011</v>
      </c>
      <c r="J391" s="21">
        <f t="shared" si="9"/>
        <v>330473.04000000004</v>
      </c>
      <c r="K391" s="22">
        <f t="shared" si="9"/>
        <v>5372.22</v>
      </c>
      <c r="L391" s="21">
        <f>SUM(L359:L390)</f>
        <v>301151.89999999997</v>
      </c>
      <c r="M391" s="22">
        <f t="shared" si="9"/>
        <v>4869.75</v>
      </c>
    </row>
    <row r="392" spans="1:13">
      <c r="A392" s="14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</row>
    <row r="393" spans="1:13">
      <c r="A393" s="228" t="s">
        <v>9</v>
      </c>
      <c r="B393" s="227" t="s">
        <v>19</v>
      </c>
      <c r="C393" s="227"/>
      <c r="D393" s="227" t="s">
        <v>20</v>
      </c>
      <c r="E393" s="227"/>
      <c r="F393" s="227" t="s">
        <v>21</v>
      </c>
      <c r="G393" s="227"/>
      <c r="H393" s="227" t="s">
        <v>22</v>
      </c>
      <c r="I393" s="227"/>
      <c r="J393" s="227" t="s">
        <v>23</v>
      </c>
      <c r="K393" s="227"/>
      <c r="L393" s="227" t="s">
        <v>24</v>
      </c>
      <c r="M393" s="227"/>
    </row>
    <row r="394" spans="1:13">
      <c r="A394" s="228"/>
      <c r="B394" s="24" t="s">
        <v>5</v>
      </c>
      <c r="C394" s="10" t="s">
        <v>16</v>
      </c>
      <c r="D394" s="10" t="s">
        <v>5</v>
      </c>
      <c r="E394" s="10" t="s">
        <v>16</v>
      </c>
      <c r="F394" s="10" t="s">
        <v>5</v>
      </c>
      <c r="G394" s="10" t="s">
        <v>16</v>
      </c>
      <c r="H394" s="10" t="s">
        <v>5</v>
      </c>
      <c r="I394" s="10" t="s">
        <v>16</v>
      </c>
      <c r="J394" s="10" t="s">
        <v>5</v>
      </c>
      <c r="K394" s="10" t="s">
        <v>16</v>
      </c>
      <c r="L394" s="10" t="s">
        <v>5</v>
      </c>
      <c r="M394" s="10" t="s">
        <v>16</v>
      </c>
    </row>
    <row r="395" spans="1:13">
      <c r="A395" s="25" t="s">
        <v>34</v>
      </c>
      <c r="B395" s="18">
        <v>15000</v>
      </c>
      <c r="C395" s="18">
        <v>230.69</v>
      </c>
      <c r="D395" s="18">
        <v>14999.63</v>
      </c>
      <c r="E395" s="18">
        <v>201.04</v>
      </c>
      <c r="F395" s="26">
        <v>14908.28</v>
      </c>
      <c r="G395" s="26">
        <v>203.98</v>
      </c>
      <c r="H395" s="26">
        <v>14941.09</v>
      </c>
      <c r="I395" s="26">
        <v>199</v>
      </c>
      <c r="J395" s="26">
        <v>15000</v>
      </c>
      <c r="K395" s="26">
        <v>201.25</v>
      </c>
      <c r="L395" s="26">
        <v>15000</v>
      </c>
      <c r="M395" s="26">
        <v>215.72</v>
      </c>
    </row>
    <row r="396" spans="1:13">
      <c r="A396" s="11" t="s">
        <v>35</v>
      </c>
      <c r="B396" s="18">
        <v>13269.32</v>
      </c>
      <c r="C396" s="18">
        <v>209.03</v>
      </c>
      <c r="D396" s="18">
        <v>11280.33</v>
      </c>
      <c r="E396" s="18">
        <v>161.87</v>
      </c>
      <c r="F396" s="26">
        <v>8947.68</v>
      </c>
      <c r="G396" s="26">
        <v>125.89</v>
      </c>
      <c r="H396" s="26">
        <v>13799.01</v>
      </c>
      <c r="I396" s="26">
        <v>192.61</v>
      </c>
      <c r="J396" s="26">
        <v>14946.62</v>
      </c>
      <c r="K396" s="26">
        <v>218.28</v>
      </c>
      <c r="L396" s="26">
        <v>14670.88</v>
      </c>
      <c r="M396" s="26">
        <v>227.58</v>
      </c>
    </row>
    <row r="397" spans="1:13">
      <c r="A397" s="11" t="s">
        <v>36</v>
      </c>
      <c r="B397" s="18">
        <v>15000</v>
      </c>
      <c r="C397" s="18">
        <v>233.56</v>
      </c>
      <c r="D397" s="18">
        <v>14999.85</v>
      </c>
      <c r="E397" s="18">
        <v>206.6</v>
      </c>
      <c r="F397" s="26">
        <v>13500</v>
      </c>
      <c r="G397" s="26">
        <v>179.15</v>
      </c>
      <c r="H397" s="26">
        <v>15000</v>
      </c>
      <c r="I397" s="26">
        <v>203.23</v>
      </c>
      <c r="J397" s="26">
        <v>15000</v>
      </c>
      <c r="K397" s="26">
        <v>212.5</v>
      </c>
      <c r="L397" s="26">
        <v>15000</v>
      </c>
      <c r="M397" s="26">
        <v>227.62</v>
      </c>
    </row>
    <row r="398" spans="1:13">
      <c r="A398" s="11" t="s">
        <v>37</v>
      </c>
      <c r="B398" s="18">
        <v>11995.76</v>
      </c>
      <c r="C398" s="18">
        <v>203.75</v>
      </c>
      <c r="D398" s="18">
        <v>11995.41</v>
      </c>
      <c r="E398" s="18">
        <v>184.85</v>
      </c>
      <c r="F398" s="26">
        <v>11999.44</v>
      </c>
      <c r="G398" s="26">
        <v>175.1</v>
      </c>
      <c r="H398" s="26">
        <v>11999.44</v>
      </c>
      <c r="I398" s="26">
        <v>182.39</v>
      </c>
      <c r="J398" s="26">
        <v>11913.43</v>
      </c>
      <c r="K398" s="26">
        <v>189.64</v>
      </c>
      <c r="L398" s="26">
        <v>11996.19</v>
      </c>
      <c r="M398" s="26">
        <v>208.57</v>
      </c>
    </row>
    <row r="399" spans="1:13">
      <c r="A399" s="11" t="s">
        <v>38</v>
      </c>
      <c r="B399" s="26">
        <v>14942.77</v>
      </c>
      <c r="C399" s="26">
        <v>219.8</v>
      </c>
      <c r="D399" s="26">
        <v>15000</v>
      </c>
      <c r="E399" s="26">
        <v>207.49</v>
      </c>
      <c r="F399" s="26">
        <v>15000</v>
      </c>
      <c r="G399" s="26">
        <v>198.7</v>
      </c>
      <c r="H399" s="26">
        <v>15000</v>
      </c>
      <c r="I399" s="26">
        <v>211.01</v>
      </c>
      <c r="J399" s="26">
        <v>13582.72</v>
      </c>
      <c r="K399" s="26">
        <v>193.07</v>
      </c>
      <c r="L399" s="26">
        <v>12341.18</v>
      </c>
      <c r="M399" s="26">
        <v>183.96</v>
      </c>
    </row>
    <row r="400" spans="1:13">
      <c r="A400" s="11" t="s">
        <v>39</v>
      </c>
      <c r="B400" s="18">
        <v>5660.91</v>
      </c>
      <c r="C400" s="18">
        <v>76.739999999999995</v>
      </c>
      <c r="D400" s="18">
        <v>5585.07</v>
      </c>
      <c r="E400" s="18">
        <v>72.39</v>
      </c>
      <c r="F400" s="26">
        <v>0</v>
      </c>
      <c r="G400" s="26">
        <v>0</v>
      </c>
      <c r="H400" s="26">
        <v>2884.11</v>
      </c>
      <c r="I400" s="26">
        <v>43.24</v>
      </c>
      <c r="J400" s="26">
        <v>3134.41</v>
      </c>
      <c r="K400" s="26">
        <v>43.44</v>
      </c>
      <c r="L400" s="26">
        <v>2683.59</v>
      </c>
      <c r="M400" s="26">
        <v>37.869999999999997</v>
      </c>
    </row>
    <row r="401" spans="1:13">
      <c r="A401" s="11" t="s">
        <v>40</v>
      </c>
      <c r="B401" s="18">
        <v>9266.27</v>
      </c>
      <c r="C401" s="18">
        <v>145.88999999999999</v>
      </c>
      <c r="D401" s="18">
        <v>7759.94</v>
      </c>
      <c r="E401" s="18">
        <v>109.79</v>
      </c>
      <c r="F401" s="26">
        <v>9715.6200000000008</v>
      </c>
      <c r="G401" s="26">
        <v>133.9</v>
      </c>
      <c r="H401" s="26">
        <v>9999.73</v>
      </c>
      <c r="I401" s="26">
        <v>146.25</v>
      </c>
      <c r="J401" s="26">
        <v>10000</v>
      </c>
      <c r="K401" s="26">
        <v>158.4</v>
      </c>
      <c r="L401" s="26">
        <v>10000</v>
      </c>
      <c r="M401" s="26">
        <v>163.11000000000001</v>
      </c>
    </row>
    <row r="402" spans="1:13">
      <c r="A402" s="11" t="s">
        <v>41</v>
      </c>
      <c r="B402" s="18">
        <v>9403.86</v>
      </c>
      <c r="C402" s="18">
        <v>141.61000000000001</v>
      </c>
      <c r="D402" s="18">
        <v>10000</v>
      </c>
      <c r="E402" s="18">
        <v>140.75</v>
      </c>
      <c r="F402" s="26">
        <v>9384.57</v>
      </c>
      <c r="G402" s="26">
        <v>126.14</v>
      </c>
      <c r="H402" s="26">
        <v>9426.69</v>
      </c>
      <c r="I402" s="26">
        <v>133.31</v>
      </c>
      <c r="J402" s="26">
        <v>9698.84</v>
      </c>
      <c r="K402" s="26">
        <v>139.33000000000001</v>
      </c>
      <c r="L402" s="26">
        <v>9858.2099999999991</v>
      </c>
      <c r="M402" s="26">
        <v>144.41</v>
      </c>
    </row>
    <row r="403" spans="1:13">
      <c r="A403" s="11" t="s">
        <v>58</v>
      </c>
      <c r="B403" s="18">
        <v>9348.02</v>
      </c>
      <c r="C403" s="18">
        <v>154.01</v>
      </c>
      <c r="D403" s="18">
        <v>9738.82</v>
      </c>
      <c r="E403" s="18">
        <v>145.91</v>
      </c>
      <c r="F403" s="26">
        <v>10000</v>
      </c>
      <c r="G403" s="26">
        <v>145.03</v>
      </c>
      <c r="H403" s="26">
        <v>9849.92</v>
      </c>
      <c r="I403" s="26">
        <v>153.87</v>
      </c>
      <c r="J403" s="26">
        <v>9999.7099999999991</v>
      </c>
      <c r="K403" s="26">
        <v>160.30000000000001</v>
      </c>
      <c r="L403" s="26">
        <v>9967.9599999999991</v>
      </c>
      <c r="M403" s="26">
        <v>166.88</v>
      </c>
    </row>
    <row r="404" spans="1:13">
      <c r="A404" s="13" t="s">
        <v>42</v>
      </c>
      <c r="B404" s="18">
        <v>9938.34</v>
      </c>
      <c r="C404" s="18">
        <v>151.41999999999999</v>
      </c>
      <c r="D404" s="18">
        <v>8889.06</v>
      </c>
      <c r="E404" s="18">
        <v>126.8</v>
      </c>
      <c r="F404" s="26">
        <v>7401.48</v>
      </c>
      <c r="G404" s="26">
        <v>101.85</v>
      </c>
      <c r="H404" s="26">
        <v>6174.84</v>
      </c>
      <c r="I404" s="26">
        <v>90.6</v>
      </c>
      <c r="J404" s="26">
        <v>9447.39</v>
      </c>
      <c r="K404" s="26">
        <v>137.61000000000001</v>
      </c>
      <c r="L404" s="26">
        <v>6000.41</v>
      </c>
      <c r="M404" s="26">
        <v>88.22</v>
      </c>
    </row>
    <row r="405" spans="1:13">
      <c r="A405" s="11" t="s">
        <v>26</v>
      </c>
      <c r="B405" s="26">
        <v>9058.3700000000008</v>
      </c>
      <c r="C405" s="26">
        <v>136.93</v>
      </c>
      <c r="D405" s="26">
        <v>7824.65</v>
      </c>
      <c r="E405" s="26">
        <v>112</v>
      </c>
      <c r="F405" s="26">
        <v>1735.57</v>
      </c>
      <c r="G405" s="26">
        <v>26.48</v>
      </c>
      <c r="H405" s="26">
        <v>7218.46</v>
      </c>
      <c r="I405" s="26">
        <v>105.43</v>
      </c>
      <c r="J405" s="26">
        <v>8475.7199999999993</v>
      </c>
      <c r="K405" s="26">
        <v>130.35</v>
      </c>
      <c r="L405" s="26">
        <v>9718.4</v>
      </c>
      <c r="M405" s="26">
        <v>150.76</v>
      </c>
    </row>
    <row r="406" spans="1:13">
      <c r="A406" s="11" t="s">
        <v>29</v>
      </c>
      <c r="B406" s="26">
        <v>11242.8</v>
      </c>
      <c r="C406" s="26">
        <v>172.86</v>
      </c>
      <c r="D406" s="26">
        <v>11632.12</v>
      </c>
      <c r="E406" s="26">
        <v>166.91</v>
      </c>
      <c r="F406" s="26">
        <v>10695.69</v>
      </c>
      <c r="G406" s="26">
        <v>150.49</v>
      </c>
      <c r="H406" s="26">
        <v>11949.47</v>
      </c>
      <c r="I406" s="26">
        <v>176.33</v>
      </c>
      <c r="J406" s="26">
        <v>12632.12</v>
      </c>
      <c r="K406" s="26">
        <v>191.44</v>
      </c>
      <c r="L406" s="26">
        <v>10563.57</v>
      </c>
      <c r="M406" s="26">
        <v>162.58000000000001</v>
      </c>
    </row>
    <row r="407" spans="1:13">
      <c r="A407" s="13" t="s">
        <v>18</v>
      </c>
      <c r="B407" s="26">
        <v>0</v>
      </c>
      <c r="C407" s="26">
        <v>0</v>
      </c>
      <c r="D407" s="26">
        <v>5220.78</v>
      </c>
      <c r="E407" s="26">
        <v>78.52</v>
      </c>
      <c r="F407" s="26">
        <v>0</v>
      </c>
      <c r="G407" s="26">
        <v>0</v>
      </c>
      <c r="H407" s="26">
        <v>9828.57</v>
      </c>
      <c r="I407" s="26">
        <v>150.91</v>
      </c>
      <c r="J407" s="26">
        <v>0</v>
      </c>
      <c r="K407" s="26">
        <v>0</v>
      </c>
      <c r="L407" s="26">
        <v>654.5</v>
      </c>
      <c r="M407" s="26">
        <v>10</v>
      </c>
    </row>
    <row r="408" spans="1:13">
      <c r="A408" s="13" t="s">
        <v>25</v>
      </c>
      <c r="B408" s="26">
        <v>13594.25</v>
      </c>
      <c r="C408" s="26">
        <v>210.43</v>
      </c>
      <c r="D408" s="26">
        <v>10710.67</v>
      </c>
      <c r="E408" s="26">
        <v>152.49</v>
      </c>
      <c r="F408" s="26">
        <v>11716.62</v>
      </c>
      <c r="G408" s="26">
        <v>162.81</v>
      </c>
      <c r="H408" s="26">
        <v>15000</v>
      </c>
      <c r="I408" s="26">
        <v>220.5</v>
      </c>
      <c r="J408" s="26">
        <v>13254.95</v>
      </c>
      <c r="K408" s="26">
        <v>200.02</v>
      </c>
      <c r="L408" s="26">
        <v>9298.7199999999993</v>
      </c>
      <c r="M408" s="26">
        <v>141.74</v>
      </c>
    </row>
    <row r="409" spans="1:13">
      <c r="A409" s="13" t="s">
        <v>17</v>
      </c>
      <c r="B409" s="26">
        <v>9980</v>
      </c>
      <c r="C409" s="26">
        <v>167.83</v>
      </c>
      <c r="D409" s="26">
        <v>10000</v>
      </c>
      <c r="E409" s="26">
        <v>153.01</v>
      </c>
      <c r="F409" s="26">
        <v>10000</v>
      </c>
      <c r="G409" s="26">
        <v>143.54</v>
      </c>
      <c r="H409" s="26">
        <v>8109.42</v>
      </c>
      <c r="I409" s="26">
        <v>121.91</v>
      </c>
      <c r="J409" s="26">
        <v>9943.11</v>
      </c>
      <c r="K409" s="26">
        <v>154.37</v>
      </c>
      <c r="L409" s="26">
        <v>10000</v>
      </c>
      <c r="M409" s="26">
        <v>161.15</v>
      </c>
    </row>
    <row r="410" spans="1:13">
      <c r="A410" s="13" t="s">
        <v>43</v>
      </c>
      <c r="B410" s="26">
        <v>11692.8</v>
      </c>
      <c r="C410" s="26">
        <v>185.58</v>
      </c>
      <c r="D410" s="26">
        <v>14246.99</v>
      </c>
      <c r="E410" s="26">
        <v>210.61</v>
      </c>
      <c r="F410" s="26">
        <v>12244.26</v>
      </c>
      <c r="G410" s="26">
        <v>172.05</v>
      </c>
      <c r="H410" s="26">
        <v>11651.51</v>
      </c>
      <c r="I410" s="26">
        <v>175.76</v>
      </c>
      <c r="J410" s="26">
        <v>10369.629999999999</v>
      </c>
      <c r="K410" s="26">
        <v>160.24</v>
      </c>
      <c r="L410" s="26">
        <v>12651.2</v>
      </c>
      <c r="M410" s="26">
        <v>201.87</v>
      </c>
    </row>
    <row r="411" spans="1:13">
      <c r="A411" s="13" t="s">
        <v>44</v>
      </c>
      <c r="B411" s="26">
        <v>4671.93</v>
      </c>
      <c r="C411" s="26">
        <v>66.069999999999993</v>
      </c>
      <c r="D411" s="26">
        <v>7293.88</v>
      </c>
      <c r="E411" s="26">
        <v>95.42</v>
      </c>
      <c r="F411" s="26">
        <v>7360.6</v>
      </c>
      <c r="G411" s="26">
        <v>93.28</v>
      </c>
      <c r="H411" s="26">
        <v>6843.09</v>
      </c>
      <c r="I411" s="26">
        <v>93.8</v>
      </c>
      <c r="J411" s="26">
        <v>7288.2</v>
      </c>
      <c r="K411" s="26">
        <v>99.6</v>
      </c>
      <c r="L411" s="26">
        <v>6839.03</v>
      </c>
      <c r="M411" s="26">
        <v>96.03</v>
      </c>
    </row>
    <row r="412" spans="1:13">
      <c r="A412" s="13" t="s">
        <v>28</v>
      </c>
      <c r="B412" s="26">
        <v>10880.27</v>
      </c>
      <c r="C412" s="26">
        <v>171.02</v>
      </c>
      <c r="D412" s="26">
        <v>12999.98</v>
      </c>
      <c r="E412" s="26">
        <v>187.85</v>
      </c>
      <c r="F412" s="26">
        <v>12416.75</v>
      </c>
      <c r="G412" s="26">
        <v>172.61</v>
      </c>
      <c r="H412" s="26">
        <v>13000</v>
      </c>
      <c r="I412" s="26">
        <v>191.08</v>
      </c>
      <c r="J412" s="26">
        <v>9193.6</v>
      </c>
      <c r="K412" s="26">
        <v>137.62</v>
      </c>
      <c r="L412" s="26">
        <v>12958.54</v>
      </c>
      <c r="M412" s="26">
        <v>205.18</v>
      </c>
    </row>
    <row r="413" spans="1:13">
      <c r="A413" s="13" t="s">
        <v>91</v>
      </c>
      <c r="B413" s="26">
        <v>0</v>
      </c>
      <c r="C413" s="26">
        <v>0</v>
      </c>
      <c r="D413" s="26">
        <v>0</v>
      </c>
      <c r="E413" s="26">
        <v>0</v>
      </c>
      <c r="F413" s="26">
        <v>0</v>
      </c>
      <c r="G413" s="26">
        <v>0</v>
      </c>
      <c r="H413" s="26">
        <v>6901.87</v>
      </c>
      <c r="I413" s="26">
        <v>104.06</v>
      </c>
      <c r="J413" s="26">
        <v>8028.29</v>
      </c>
      <c r="K413" s="26">
        <v>121.98</v>
      </c>
      <c r="L413" s="26">
        <v>7696.97</v>
      </c>
      <c r="M413" s="26">
        <v>128.49</v>
      </c>
    </row>
    <row r="414" spans="1:13">
      <c r="A414" s="13" t="s">
        <v>46</v>
      </c>
      <c r="B414" s="26">
        <v>24528.95</v>
      </c>
      <c r="C414" s="26">
        <v>427.03</v>
      </c>
      <c r="D414" s="26">
        <v>27868.21</v>
      </c>
      <c r="E414" s="26">
        <v>437.07</v>
      </c>
      <c r="F414" s="26">
        <v>33596.9</v>
      </c>
      <c r="G414" s="26">
        <v>488.22</v>
      </c>
      <c r="H414" s="26">
        <v>17872.64</v>
      </c>
      <c r="I414" s="26">
        <v>270.14999999999998</v>
      </c>
      <c r="J414" s="26">
        <v>9073.3799999999992</v>
      </c>
      <c r="K414" s="26">
        <v>147.08000000000001</v>
      </c>
      <c r="L414" s="26">
        <v>10284.969999999999</v>
      </c>
      <c r="M414" s="26">
        <v>173.95</v>
      </c>
    </row>
    <row r="415" spans="1:13">
      <c r="A415" s="13" t="s">
        <v>47</v>
      </c>
      <c r="B415" s="26">
        <v>2555</v>
      </c>
      <c r="C415" s="26">
        <v>43.83</v>
      </c>
      <c r="D415" s="26">
        <v>3883.07</v>
      </c>
      <c r="E415" s="26">
        <v>62</v>
      </c>
      <c r="F415" s="26">
        <v>5918.61</v>
      </c>
      <c r="G415" s="26">
        <v>86</v>
      </c>
      <c r="H415" s="26">
        <v>10000</v>
      </c>
      <c r="I415" s="26">
        <v>143.22999999999999</v>
      </c>
      <c r="J415" s="26">
        <v>9894.6299999999992</v>
      </c>
      <c r="K415" s="26">
        <v>161.46</v>
      </c>
      <c r="L415" s="26">
        <v>4265.79</v>
      </c>
      <c r="M415" s="26">
        <v>72.61</v>
      </c>
    </row>
    <row r="416" spans="1:13">
      <c r="A416" s="13" t="s">
        <v>48</v>
      </c>
      <c r="B416" s="26">
        <v>6417.68</v>
      </c>
      <c r="C416" s="26">
        <v>113.4</v>
      </c>
      <c r="D416" s="26">
        <v>8064.79</v>
      </c>
      <c r="E416" s="26">
        <v>124.72</v>
      </c>
      <c r="F416" s="26">
        <v>5691.45</v>
      </c>
      <c r="G416" s="26">
        <v>82.68</v>
      </c>
      <c r="H416" s="26">
        <v>5334.88</v>
      </c>
      <c r="I416" s="26">
        <v>78.39</v>
      </c>
      <c r="J416" s="26">
        <v>4349.6099999999997</v>
      </c>
      <c r="K416" s="26">
        <v>70.98</v>
      </c>
      <c r="L416" s="26">
        <v>3035.71</v>
      </c>
      <c r="M416" s="26">
        <v>52.46</v>
      </c>
    </row>
    <row r="417" spans="1:13">
      <c r="A417" s="13" t="s">
        <v>49</v>
      </c>
      <c r="B417" s="26">
        <v>15000</v>
      </c>
      <c r="C417" s="26">
        <v>267.89</v>
      </c>
      <c r="D417" s="26">
        <v>15000</v>
      </c>
      <c r="E417" s="26">
        <v>234.14</v>
      </c>
      <c r="F417" s="26">
        <v>15000</v>
      </c>
      <c r="G417" s="26">
        <v>223.78</v>
      </c>
      <c r="H417" s="26">
        <v>15000</v>
      </c>
      <c r="I417" s="26">
        <v>223.18</v>
      </c>
      <c r="J417" s="26">
        <v>10856.4</v>
      </c>
      <c r="K417" s="26">
        <v>173.29</v>
      </c>
      <c r="L417" s="26">
        <v>4872.2700000000004</v>
      </c>
      <c r="M417" s="26">
        <v>82.95</v>
      </c>
    </row>
    <row r="418" spans="1:13">
      <c r="A418" s="13" t="s">
        <v>32</v>
      </c>
      <c r="B418" s="26">
        <v>5429.73</v>
      </c>
      <c r="C418" s="26">
        <v>85.64</v>
      </c>
      <c r="D418" s="26">
        <v>10000</v>
      </c>
      <c r="E418" s="26">
        <v>151.51</v>
      </c>
      <c r="F418" s="26">
        <v>9246.66</v>
      </c>
      <c r="G418" s="26">
        <v>133.63</v>
      </c>
      <c r="H418" s="26">
        <v>5938.69</v>
      </c>
      <c r="I418" s="26">
        <v>92.09</v>
      </c>
      <c r="J418" s="26">
        <v>8443.41</v>
      </c>
      <c r="K418" s="26">
        <v>133.30000000000001</v>
      </c>
      <c r="L418" s="26">
        <v>7154.45</v>
      </c>
      <c r="M418" s="26">
        <v>113.72</v>
      </c>
    </row>
    <row r="419" spans="1:13">
      <c r="A419" s="13" t="s">
        <v>50</v>
      </c>
      <c r="B419" s="26">
        <v>12846.1</v>
      </c>
      <c r="C419" s="26">
        <v>212.37</v>
      </c>
      <c r="D419" s="26">
        <v>12522.55</v>
      </c>
      <c r="E419" s="26">
        <v>185.58</v>
      </c>
      <c r="F419" s="26">
        <v>13000</v>
      </c>
      <c r="G419" s="26">
        <v>191.59</v>
      </c>
      <c r="H419" s="26">
        <v>10735.87</v>
      </c>
      <c r="I419" s="26">
        <v>166.31</v>
      </c>
      <c r="J419" s="26">
        <v>12548.95</v>
      </c>
      <c r="K419" s="26">
        <v>202.66</v>
      </c>
      <c r="L419" s="26">
        <v>12271.23</v>
      </c>
      <c r="M419" s="26">
        <v>203.75</v>
      </c>
    </row>
    <row r="420" spans="1:13">
      <c r="A420" s="13" t="s">
        <v>51</v>
      </c>
      <c r="B420" s="26">
        <v>9307.58</v>
      </c>
      <c r="C420" s="26">
        <v>149.62</v>
      </c>
      <c r="D420" s="26">
        <v>9357.91</v>
      </c>
      <c r="E420" s="26">
        <v>135.38</v>
      </c>
      <c r="F420" s="26">
        <v>11695.62</v>
      </c>
      <c r="G420" s="26">
        <v>165.1</v>
      </c>
      <c r="H420" s="26">
        <v>9749.91</v>
      </c>
      <c r="I420" s="26">
        <v>142.16999999999999</v>
      </c>
      <c r="J420" s="26">
        <v>9999.32</v>
      </c>
      <c r="K420" s="26">
        <v>146.97999999999999</v>
      </c>
      <c r="L420" s="26">
        <v>10000</v>
      </c>
      <c r="M420" s="26">
        <v>151.38</v>
      </c>
    </row>
    <row r="421" spans="1:13">
      <c r="A421" s="13" t="s">
        <v>52</v>
      </c>
      <c r="B421" s="26">
        <v>9898.16</v>
      </c>
      <c r="C421" s="26">
        <v>158.44999999999999</v>
      </c>
      <c r="D421" s="26">
        <v>8837.4</v>
      </c>
      <c r="E421" s="26">
        <v>131.83000000000001</v>
      </c>
      <c r="F421" s="26">
        <v>5532.2</v>
      </c>
      <c r="G421" s="26">
        <v>80.37</v>
      </c>
      <c r="H421" s="26">
        <v>7438.29</v>
      </c>
      <c r="I421" s="26">
        <v>114.35</v>
      </c>
      <c r="J421" s="26">
        <v>9955.19</v>
      </c>
      <c r="K421" s="26">
        <v>155.5</v>
      </c>
      <c r="L421" s="26">
        <v>9891.2000000000007</v>
      </c>
      <c r="M421" s="26">
        <v>162.72999999999999</v>
      </c>
    </row>
    <row r="422" spans="1:13">
      <c r="A422" s="13" t="s">
        <v>27</v>
      </c>
      <c r="B422" s="26">
        <v>7495.38</v>
      </c>
      <c r="C422" s="26">
        <v>117.41</v>
      </c>
      <c r="D422" s="26">
        <v>8390.7099999999991</v>
      </c>
      <c r="E422" s="26">
        <v>123.08</v>
      </c>
      <c r="F422" s="26">
        <v>7756.83</v>
      </c>
      <c r="G422" s="26">
        <v>110.86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</row>
    <row r="423" spans="1:13">
      <c r="A423" s="13" t="s">
        <v>53</v>
      </c>
      <c r="B423" s="26">
        <v>5472.73</v>
      </c>
      <c r="C423" s="26">
        <v>87.09</v>
      </c>
      <c r="D423" s="26">
        <v>7858.33</v>
      </c>
      <c r="E423" s="26">
        <v>115.87</v>
      </c>
      <c r="F423" s="26">
        <v>11049.56</v>
      </c>
      <c r="G423" s="26">
        <v>156.47</v>
      </c>
      <c r="H423" s="26">
        <v>8540.2900000000009</v>
      </c>
      <c r="I423" s="26">
        <v>125.35</v>
      </c>
      <c r="J423" s="26">
        <v>8738.18</v>
      </c>
      <c r="K423" s="26">
        <v>131.93</v>
      </c>
      <c r="L423" s="26">
        <v>7267.73</v>
      </c>
      <c r="M423" s="26">
        <v>115.27</v>
      </c>
    </row>
    <row r="424" spans="1:13">
      <c r="A424" s="13" t="s">
        <v>54</v>
      </c>
      <c r="B424" s="26">
        <v>10048.69</v>
      </c>
      <c r="C424" s="26">
        <v>155.88999999999999</v>
      </c>
      <c r="D424" s="26">
        <v>12999.59</v>
      </c>
      <c r="E424" s="26">
        <v>191.05</v>
      </c>
      <c r="F424" s="26">
        <v>9085.77</v>
      </c>
      <c r="G424" s="26">
        <v>125.88</v>
      </c>
      <c r="H424" s="26">
        <v>12891.43</v>
      </c>
      <c r="I424" s="26">
        <v>192.53</v>
      </c>
      <c r="J424" s="26">
        <v>10048.56</v>
      </c>
      <c r="K424" s="26">
        <v>153.34</v>
      </c>
      <c r="L424" s="26">
        <v>9810.84</v>
      </c>
      <c r="M424" s="26">
        <v>154.55000000000001</v>
      </c>
    </row>
    <row r="425" spans="1:13">
      <c r="A425" s="20" t="s">
        <v>65</v>
      </c>
      <c r="B425" s="26">
        <v>10786.86</v>
      </c>
      <c r="C425" s="26">
        <v>177.94</v>
      </c>
      <c r="D425" s="26">
        <v>11806.43</v>
      </c>
      <c r="E425" s="26">
        <v>177.07</v>
      </c>
      <c r="F425" s="26">
        <v>9699.77</v>
      </c>
      <c r="G425" s="26">
        <v>139.03</v>
      </c>
      <c r="H425" s="26">
        <v>10924.97</v>
      </c>
      <c r="I425" s="26">
        <v>172.83</v>
      </c>
      <c r="J425" s="26">
        <v>12019.74</v>
      </c>
      <c r="K425" s="26">
        <v>196.06</v>
      </c>
      <c r="L425" s="26">
        <v>11066.06</v>
      </c>
      <c r="M425" s="26">
        <v>184.82</v>
      </c>
    </row>
    <row r="426" spans="1:13">
      <c r="A426" s="13" t="s">
        <v>66</v>
      </c>
      <c r="B426" s="26">
        <v>7059.22</v>
      </c>
      <c r="C426" s="26">
        <v>111.39</v>
      </c>
      <c r="D426" s="26">
        <v>12974.31</v>
      </c>
      <c r="E426" s="26">
        <v>189.99</v>
      </c>
      <c r="F426" s="26">
        <v>12989.07</v>
      </c>
      <c r="G426" s="26">
        <v>190.46</v>
      </c>
      <c r="H426" s="26">
        <v>11007.03</v>
      </c>
      <c r="I426" s="26">
        <v>170.91</v>
      </c>
      <c r="J426" s="26">
        <v>10457.75</v>
      </c>
      <c r="K426" s="26">
        <v>167.13</v>
      </c>
      <c r="L426" s="26">
        <v>12515.92</v>
      </c>
      <c r="M426" s="26">
        <v>205.92</v>
      </c>
    </row>
    <row r="427" spans="1:13">
      <c r="A427" s="13" t="s">
        <v>90</v>
      </c>
      <c r="B427" s="26">
        <v>0</v>
      </c>
      <c r="C427" s="26">
        <v>0</v>
      </c>
      <c r="D427" s="26">
        <v>0</v>
      </c>
      <c r="E427" s="26">
        <v>0</v>
      </c>
      <c r="F427" s="26">
        <v>8786.33</v>
      </c>
      <c r="G427" s="26">
        <v>123.4</v>
      </c>
      <c r="H427" s="26">
        <v>8467.31</v>
      </c>
      <c r="I427" s="26">
        <v>128.30000000000001</v>
      </c>
      <c r="J427" s="26">
        <v>9305.68</v>
      </c>
      <c r="K427" s="26">
        <v>144.80000000000001</v>
      </c>
      <c r="L427" s="26">
        <v>8169.35</v>
      </c>
      <c r="M427" s="26">
        <v>132.26</v>
      </c>
    </row>
    <row r="428" spans="1:13">
      <c r="A428" s="13" t="s">
        <v>92</v>
      </c>
      <c r="B428" s="26">
        <v>0</v>
      </c>
      <c r="C428" s="26">
        <v>0</v>
      </c>
      <c r="D428" s="26">
        <v>0</v>
      </c>
      <c r="E428" s="26">
        <v>0</v>
      </c>
      <c r="F428" s="26">
        <v>0</v>
      </c>
      <c r="G428" s="26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3942.67</v>
      </c>
      <c r="M428" s="26">
        <v>60.25</v>
      </c>
    </row>
    <row r="429" spans="1:13">
      <c r="A429" s="13" t="s">
        <v>93</v>
      </c>
      <c r="B429" s="26">
        <v>0</v>
      </c>
      <c r="C429" s="26">
        <v>0</v>
      </c>
      <c r="D429" s="26">
        <v>0</v>
      </c>
      <c r="E429" s="26">
        <v>0</v>
      </c>
      <c r="F429" s="26">
        <v>0</v>
      </c>
      <c r="G429" s="26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2625.38</v>
      </c>
      <c r="M429" s="26">
        <v>46.84</v>
      </c>
    </row>
    <row r="430" spans="1:13">
      <c r="A430" s="14"/>
      <c r="B430" s="21">
        <f>SUM(B395:B429)</f>
        <v>311791.74999999994</v>
      </c>
      <c r="C430" s="22">
        <f>SUM(C395:C429)</f>
        <v>4985.17</v>
      </c>
      <c r="D430" s="21">
        <f>SUM(D395:D426)</f>
        <v>339740.4800000001</v>
      </c>
      <c r="E430" s="22">
        <f>SUM(E395:E426)</f>
        <v>4973.5899999999992</v>
      </c>
      <c r="F430" s="21">
        <f t="shared" ref="F430:L430" si="10">SUM(F395:F429)</f>
        <v>326075.33000000007</v>
      </c>
      <c r="G430" s="22">
        <f t="shared" si="10"/>
        <v>4608.4699999999993</v>
      </c>
      <c r="H430" s="21">
        <f t="shared" si="10"/>
        <v>333478.52999999997</v>
      </c>
      <c r="I430" s="22">
        <f t="shared" si="10"/>
        <v>4915.08</v>
      </c>
      <c r="J430" s="21">
        <f t="shared" si="10"/>
        <v>317599.54000000004</v>
      </c>
      <c r="K430" s="22">
        <f t="shared" si="10"/>
        <v>4833.9500000000007</v>
      </c>
      <c r="L430" s="21">
        <f t="shared" si="10"/>
        <v>305072.92</v>
      </c>
      <c r="M430" s="22">
        <f>SUM(M395:M429)</f>
        <v>4835.2</v>
      </c>
    </row>
    <row r="431" spans="1:13">
      <c r="A431" s="14"/>
      <c r="B431" s="21"/>
      <c r="C431" s="22"/>
      <c r="D431" s="21"/>
      <c r="E431" s="22"/>
      <c r="F431" s="21"/>
      <c r="G431" s="22"/>
      <c r="H431" s="21"/>
      <c r="I431" s="22"/>
      <c r="J431" s="21"/>
      <c r="K431" s="22"/>
      <c r="L431" s="21"/>
      <c r="M431" s="22"/>
    </row>
    <row r="432" spans="1:13">
      <c r="A432" s="14"/>
      <c r="B432" s="21"/>
      <c r="C432" s="22"/>
      <c r="D432" s="21"/>
      <c r="E432" s="22"/>
      <c r="F432" s="21"/>
      <c r="G432" s="22"/>
      <c r="H432" s="21"/>
      <c r="I432" s="22"/>
      <c r="J432" s="21"/>
      <c r="K432" s="22"/>
      <c r="L432" s="21"/>
      <c r="M432" s="22"/>
    </row>
    <row r="433" spans="1:13" ht="18.600000000000001">
      <c r="A433" s="229" t="s">
        <v>7</v>
      </c>
      <c r="B433" s="229"/>
      <c r="C433" s="229"/>
      <c r="D433" s="229"/>
      <c r="E433" s="229"/>
      <c r="F433" s="229"/>
      <c r="G433" s="229"/>
      <c r="H433" s="229"/>
      <c r="I433" s="229"/>
      <c r="J433" s="229"/>
      <c r="K433" s="229"/>
      <c r="L433" s="229"/>
      <c r="M433" s="229"/>
    </row>
    <row r="434" spans="1:13">
      <c r="A434" s="230" t="s">
        <v>8</v>
      </c>
      <c r="B434" s="230"/>
      <c r="C434" s="230"/>
      <c r="D434" s="230"/>
      <c r="E434" s="230"/>
      <c r="F434" s="230"/>
      <c r="G434" s="230"/>
      <c r="H434" s="230"/>
      <c r="I434" s="230"/>
      <c r="J434" s="230"/>
      <c r="K434" s="230"/>
      <c r="L434" s="230"/>
      <c r="M434" s="230"/>
    </row>
    <row r="435" spans="1:13" ht="15.6">
      <c r="A435" s="231" t="s">
        <v>57</v>
      </c>
      <c r="B435" s="231"/>
      <c r="C435" s="231"/>
      <c r="D435" s="231"/>
      <c r="E435" s="231"/>
      <c r="F435" s="231"/>
      <c r="G435" s="231"/>
      <c r="H435" s="231"/>
      <c r="I435" s="231"/>
      <c r="J435" s="231"/>
      <c r="K435" s="231"/>
      <c r="L435" s="231"/>
      <c r="M435" s="231"/>
    </row>
    <row r="436" spans="1:13">
      <c r="A436" s="228" t="s">
        <v>9</v>
      </c>
      <c r="B436" s="227" t="s">
        <v>10</v>
      </c>
      <c r="C436" s="227"/>
      <c r="D436" s="227" t="s">
        <v>11</v>
      </c>
      <c r="E436" s="227"/>
      <c r="F436" s="227" t="s">
        <v>12</v>
      </c>
      <c r="G436" s="227"/>
      <c r="H436" s="227" t="s">
        <v>13</v>
      </c>
      <c r="I436" s="227"/>
      <c r="J436" s="227" t="s">
        <v>14</v>
      </c>
      <c r="K436" s="227"/>
      <c r="L436" s="227" t="s">
        <v>15</v>
      </c>
      <c r="M436" s="227"/>
    </row>
    <row r="437" spans="1:13">
      <c r="A437" s="228"/>
      <c r="B437" s="10" t="s">
        <v>5</v>
      </c>
      <c r="C437" s="10" t="s">
        <v>16</v>
      </c>
      <c r="D437" s="10" t="s">
        <v>5</v>
      </c>
      <c r="E437" s="10" t="s">
        <v>16</v>
      </c>
      <c r="F437" s="10" t="s">
        <v>5</v>
      </c>
      <c r="G437" s="10" t="s">
        <v>16</v>
      </c>
      <c r="H437" s="10" t="s">
        <v>5</v>
      </c>
      <c r="I437" s="10" t="s">
        <v>16</v>
      </c>
      <c r="J437" s="10" t="s">
        <v>5</v>
      </c>
      <c r="K437" s="10" t="s">
        <v>16</v>
      </c>
      <c r="L437" s="17" t="s">
        <v>5</v>
      </c>
      <c r="M437" s="17" t="s">
        <v>16</v>
      </c>
    </row>
    <row r="438" spans="1:13">
      <c r="A438" s="11" t="s">
        <v>34</v>
      </c>
      <c r="B438" s="18">
        <v>9844.35</v>
      </c>
      <c r="C438" s="18">
        <v>160.63999999999999</v>
      </c>
      <c r="D438" s="18">
        <v>10306.65</v>
      </c>
      <c r="E438" s="18">
        <v>150.31</v>
      </c>
      <c r="F438" s="12">
        <v>14998.66</v>
      </c>
      <c r="G438" s="12">
        <v>209.82</v>
      </c>
      <c r="H438" s="12">
        <v>14999.13</v>
      </c>
      <c r="I438" s="12">
        <v>206.39</v>
      </c>
      <c r="J438" s="12">
        <v>14999.04</v>
      </c>
      <c r="K438" s="12">
        <v>193.17</v>
      </c>
      <c r="L438" s="12">
        <v>14995.53</v>
      </c>
      <c r="M438" s="12">
        <v>178.36</v>
      </c>
    </row>
    <row r="439" spans="1:13">
      <c r="A439" s="11" t="s">
        <v>35</v>
      </c>
      <c r="B439" s="19">
        <v>6210.03</v>
      </c>
      <c r="C439" s="19">
        <v>97.83</v>
      </c>
      <c r="D439" s="19">
        <v>9000.27</v>
      </c>
      <c r="E439" s="19">
        <v>132.99</v>
      </c>
      <c r="F439" s="12">
        <v>12709.95</v>
      </c>
      <c r="G439" s="12">
        <v>167.63</v>
      </c>
      <c r="H439" s="12">
        <v>15000</v>
      </c>
      <c r="I439" s="12">
        <v>191.43</v>
      </c>
      <c r="J439" s="12">
        <v>12911.44</v>
      </c>
      <c r="K439" s="12">
        <v>154.74</v>
      </c>
      <c r="L439" s="12">
        <v>12252.8</v>
      </c>
      <c r="M439" s="12">
        <v>140.84</v>
      </c>
    </row>
    <row r="440" spans="1:13">
      <c r="A440" s="11" t="s">
        <v>36</v>
      </c>
      <c r="B440" s="18">
        <v>3800.14</v>
      </c>
      <c r="C440" s="18">
        <v>64.77</v>
      </c>
      <c r="D440" s="18">
        <v>7665.78</v>
      </c>
      <c r="E440" s="18">
        <v>123.98</v>
      </c>
      <c r="F440" s="12">
        <v>7685.97</v>
      </c>
      <c r="G440" s="12">
        <v>108.48</v>
      </c>
      <c r="H440" s="18">
        <v>8000.2</v>
      </c>
      <c r="I440" s="18">
        <v>104.27</v>
      </c>
      <c r="J440" s="12">
        <v>8767.86</v>
      </c>
      <c r="K440" s="12">
        <v>112.06</v>
      </c>
      <c r="L440" s="12">
        <v>14273.37</v>
      </c>
      <c r="M440" s="12">
        <v>156.56</v>
      </c>
    </row>
    <row r="441" spans="1:13">
      <c r="A441" s="11" t="s">
        <v>37</v>
      </c>
      <c r="B441" s="18">
        <v>11985.63</v>
      </c>
      <c r="C441" s="18">
        <v>222.26</v>
      </c>
      <c r="D441" s="18">
        <v>11995.38</v>
      </c>
      <c r="E441" s="18">
        <v>197.86</v>
      </c>
      <c r="F441" s="12">
        <v>11999.32</v>
      </c>
      <c r="G441" s="12">
        <v>177.56</v>
      </c>
      <c r="H441" s="12">
        <v>11999.05</v>
      </c>
      <c r="I441" s="12">
        <v>160.69999999999999</v>
      </c>
      <c r="J441" s="12">
        <v>11999.15</v>
      </c>
      <c r="K441" s="12">
        <v>156.57</v>
      </c>
      <c r="L441" s="12">
        <v>11999.45</v>
      </c>
      <c r="M441" s="12">
        <v>157.09</v>
      </c>
    </row>
    <row r="442" spans="1:13">
      <c r="A442" s="11" t="s">
        <v>38</v>
      </c>
      <c r="B442" s="18">
        <v>12000</v>
      </c>
      <c r="C442" s="18">
        <v>186.3</v>
      </c>
      <c r="D442" s="18">
        <v>12000</v>
      </c>
      <c r="E442" s="18">
        <v>180.38</v>
      </c>
      <c r="F442" s="12">
        <v>12000</v>
      </c>
      <c r="G442" s="12">
        <v>168.19</v>
      </c>
      <c r="H442" s="12">
        <v>4658.6099999999997</v>
      </c>
      <c r="I442" s="12">
        <v>66.260000000000005</v>
      </c>
      <c r="J442" s="12">
        <v>8210.74</v>
      </c>
      <c r="K442" s="12">
        <v>98.9</v>
      </c>
      <c r="L442" s="12">
        <v>12000</v>
      </c>
      <c r="M442" s="12">
        <v>144.31</v>
      </c>
    </row>
    <row r="443" spans="1:13">
      <c r="A443" s="11" t="s">
        <v>39</v>
      </c>
      <c r="B443" s="12">
        <v>2969.84</v>
      </c>
      <c r="C443" s="12">
        <v>43.39</v>
      </c>
      <c r="D443" s="12">
        <v>6314.18</v>
      </c>
      <c r="E443" s="12">
        <v>86.8</v>
      </c>
      <c r="F443" s="12">
        <v>3211.17</v>
      </c>
      <c r="G443" s="12">
        <v>40.22</v>
      </c>
      <c r="H443" s="12">
        <v>0</v>
      </c>
      <c r="I443" s="12">
        <v>0</v>
      </c>
      <c r="J443" s="12">
        <v>0</v>
      </c>
      <c r="K443" s="12">
        <v>0</v>
      </c>
      <c r="L443" s="12">
        <v>2273.48</v>
      </c>
      <c r="M443" s="12">
        <v>26.28</v>
      </c>
    </row>
    <row r="444" spans="1:13">
      <c r="A444" s="11" t="s">
        <v>40</v>
      </c>
      <c r="B444" s="12">
        <v>4999.95</v>
      </c>
      <c r="C444" s="12">
        <v>83.69</v>
      </c>
      <c r="D444" s="12">
        <v>8572.77</v>
      </c>
      <c r="E444" s="12">
        <v>133.41999999999999</v>
      </c>
      <c r="F444" s="12">
        <v>7526.88</v>
      </c>
      <c r="G444" s="12">
        <v>105.37</v>
      </c>
      <c r="H444" s="12">
        <v>9999.23</v>
      </c>
      <c r="I444" s="12">
        <v>135.41</v>
      </c>
      <c r="J444" s="12">
        <v>9678.98</v>
      </c>
      <c r="K444" s="12">
        <v>129.72</v>
      </c>
      <c r="L444" s="12">
        <v>9992.44</v>
      </c>
      <c r="M444" s="12">
        <v>127.59</v>
      </c>
    </row>
    <row r="445" spans="1:13">
      <c r="A445" s="11" t="s">
        <v>41</v>
      </c>
      <c r="B445" s="12">
        <v>1748.93</v>
      </c>
      <c r="C445" s="12">
        <v>26.68</v>
      </c>
      <c r="D445" s="12">
        <v>1853.89</v>
      </c>
      <c r="E445" s="12">
        <v>26.94</v>
      </c>
      <c r="F445" s="12">
        <v>2608.5100000000002</v>
      </c>
      <c r="G445" s="12">
        <v>35.299999999999997</v>
      </c>
      <c r="H445" s="18">
        <v>2986.38</v>
      </c>
      <c r="I445" s="18">
        <v>39.89</v>
      </c>
      <c r="J445" s="12">
        <v>3260.27</v>
      </c>
      <c r="K445" s="12">
        <v>40.479999999999997</v>
      </c>
      <c r="L445" s="12">
        <v>3747.97</v>
      </c>
      <c r="M445" s="12">
        <v>45.02</v>
      </c>
    </row>
    <row r="446" spans="1:13">
      <c r="A446" s="11" t="s">
        <v>58</v>
      </c>
      <c r="B446" s="12">
        <v>4517.25</v>
      </c>
      <c r="C446" s="12">
        <v>76.8</v>
      </c>
      <c r="D446" s="12">
        <v>7931.43</v>
      </c>
      <c r="E446" s="12">
        <v>127.01</v>
      </c>
      <c r="F446" s="12">
        <v>9119.7999999999993</v>
      </c>
      <c r="G446" s="12">
        <v>132.58000000000001</v>
      </c>
      <c r="H446" s="12">
        <v>9656.93</v>
      </c>
      <c r="I446" s="12">
        <v>137.75</v>
      </c>
      <c r="J446" s="12">
        <v>9496.42</v>
      </c>
      <c r="K446" s="12">
        <v>127.06</v>
      </c>
      <c r="L446" s="12">
        <v>9123.93</v>
      </c>
      <c r="M446" s="12">
        <v>112.88</v>
      </c>
    </row>
    <row r="447" spans="1:13">
      <c r="A447" s="13" t="s">
        <v>42</v>
      </c>
      <c r="B447" s="12">
        <v>0</v>
      </c>
      <c r="C447" s="12">
        <v>0</v>
      </c>
      <c r="D447" s="12">
        <v>2000.17</v>
      </c>
      <c r="E447" s="12">
        <v>30.5</v>
      </c>
      <c r="F447" s="12">
        <v>9617.01</v>
      </c>
      <c r="G447" s="12">
        <v>134.25</v>
      </c>
      <c r="H447" s="18">
        <v>7555.08</v>
      </c>
      <c r="I447" s="18">
        <v>106.79</v>
      </c>
      <c r="J447" s="12">
        <v>8108.08</v>
      </c>
      <c r="K447" s="12">
        <v>105.9</v>
      </c>
      <c r="L447" s="12">
        <v>7388.43</v>
      </c>
      <c r="M447" s="12">
        <v>90.03</v>
      </c>
    </row>
    <row r="448" spans="1:13">
      <c r="A448" s="11" t="s">
        <v>26</v>
      </c>
      <c r="B448" s="12">
        <v>7600.67</v>
      </c>
      <c r="C448" s="12">
        <v>121.91</v>
      </c>
      <c r="D448" s="12">
        <v>10000</v>
      </c>
      <c r="E448" s="12">
        <v>146.18</v>
      </c>
      <c r="F448" s="12">
        <v>9999.0400000000009</v>
      </c>
      <c r="G448" s="12">
        <v>142.41</v>
      </c>
      <c r="H448" s="12">
        <v>10000</v>
      </c>
      <c r="I448" s="12">
        <v>139.03</v>
      </c>
      <c r="J448" s="12">
        <v>9999.6</v>
      </c>
      <c r="K448" s="12">
        <v>132.04</v>
      </c>
      <c r="L448" s="12">
        <v>10000</v>
      </c>
      <c r="M448" s="12">
        <v>123.49</v>
      </c>
    </row>
    <row r="449" spans="1:13">
      <c r="A449" s="11" t="s">
        <v>29</v>
      </c>
      <c r="B449" s="12">
        <v>8630.17</v>
      </c>
      <c r="C449" s="12">
        <v>143.18</v>
      </c>
      <c r="D449" s="12">
        <v>9999.19</v>
      </c>
      <c r="E449" s="12">
        <v>152.19999999999999</v>
      </c>
      <c r="F449" s="12">
        <v>10000</v>
      </c>
      <c r="G449" s="12">
        <v>133.52000000000001</v>
      </c>
      <c r="H449" s="18">
        <v>10000</v>
      </c>
      <c r="I449" s="18">
        <v>138.55000000000001</v>
      </c>
      <c r="J449" s="12">
        <v>10000</v>
      </c>
      <c r="K449" s="12">
        <v>131.19</v>
      </c>
      <c r="L449" s="12">
        <v>10000</v>
      </c>
      <c r="M449" s="12">
        <v>120.57</v>
      </c>
    </row>
    <row r="450" spans="1:13">
      <c r="A450" s="13" t="s">
        <v>18</v>
      </c>
      <c r="B450" s="12">
        <v>9999.51</v>
      </c>
      <c r="C450" s="12">
        <v>167.83</v>
      </c>
      <c r="D450" s="12">
        <v>10000</v>
      </c>
      <c r="E450" s="12">
        <v>158.94</v>
      </c>
      <c r="F450" s="12">
        <v>9999.2199999999993</v>
      </c>
      <c r="G450" s="12">
        <v>141.86000000000001</v>
      </c>
      <c r="H450" s="12">
        <v>9999.99</v>
      </c>
      <c r="I450" s="12">
        <v>142.93</v>
      </c>
      <c r="J450" s="12">
        <v>9993.27</v>
      </c>
      <c r="K450" s="12">
        <v>136.52000000000001</v>
      </c>
      <c r="L450" s="12">
        <v>9999.2199999999993</v>
      </c>
      <c r="M450" s="12">
        <v>124.44</v>
      </c>
    </row>
    <row r="451" spans="1:13">
      <c r="A451" s="13" t="s">
        <v>25</v>
      </c>
      <c r="B451" s="12">
        <v>14537.85</v>
      </c>
      <c r="C451" s="12">
        <v>231.19</v>
      </c>
      <c r="D451" s="12">
        <v>14999.35</v>
      </c>
      <c r="E451" s="12">
        <v>216.88</v>
      </c>
      <c r="F451" s="12">
        <v>7435.94</v>
      </c>
      <c r="G451" s="12">
        <v>105.62</v>
      </c>
      <c r="H451" s="12">
        <v>5887.15</v>
      </c>
      <c r="I451" s="12">
        <v>83.35</v>
      </c>
      <c r="J451" s="12">
        <v>12402.24</v>
      </c>
      <c r="K451" s="12">
        <v>162.16999999999999</v>
      </c>
      <c r="L451" s="12">
        <v>13676.94</v>
      </c>
      <c r="M451" s="12">
        <v>169.36</v>
      </c>
    </row>
    <row r="452" spans="1:13">
      <c r="A452" s="13" t="s">
        <v>17</v>
      </c>
      <c r="B452" s="12">
        <v>7978.62</v>
      </c>
      <c r="C452" s="12">
        <v>122.98</v>
      </c>
      <c r="D452" s="12">
        <v>14915.2</v>
      </c>
      <c r="E452" s="12">
        <v>219.75</v>
      </c>
      <c r="F452" s="12">
        <v>15000</v>
      </c>
      <c r="G452" s="12">
        <v>202.27</v>
      </c>
      <c r="H452" s="12">
        <v>14209.99</v>
      </c>
      <c r="I452" s="12">
        <v>201.29</v>
      </c>
      <c r="J452" s="12">
        <v>11119.29</v>
      </c>
      <c r="K452" s="12">
        <v>144.99</v>
      </c>
      <c r="L452" s="12">
        <v>6952.0789999999997</v>
      </c>
      <c r="M452" s="12">
        <v>83.45</v>
      </c>
    </row>
    <row r="453" spans="1:13">
      <c r="A453" s="13" t="s">
        <v>43</v>
      </c>
      <c r="B453" s="12">
        <v>6860.47</v>
      </c>
      <c r="C453" s="12">
        <v>112.32</v>
      </c>
      <c r="D453" s="12">
        <v>9138.4699999999993</v>
      </c>
      <c r="E453" s="12">
        <v>136.38</v>
      </c>
      <c r="F453" s="12">
        <v>9807.6200000000008</v>
      </c>
      <c r="G453" s="12">
        <v>137.93</v>
      </c>
      <c r="H453" s="12">
        <v>9999.15</v>
      </c>
      <c r="I453" s="12">
        <v>138.1</v>
      </c>
      <c r="J453" s="12">
        <v>9999.66</v>
      </c>
      <c r="K453" s="12">
        <v>131.22999999999999</v>
      </c>
      <c r="L453" s="12">
        <v>10000</v>
      </c>
      <c r="M453" s="12">
        <v>121.78</v>
      </c>
    </row>
    <row r="454" spans="1:13">
      <c r="A454" s="13" t="s">
        <v>59</v>
      </c>
      <c r="B454" s="12">
        <v>0</v>
      </c>
      <c r="C454" s="12">
        <v>0</v>
      </c>
      <c r="D454" s="12">
        <v>0</v>
      </c>
      <c r="E454" s="12">
        <v>0</v>
      </c>
      <c r="F454" s="12">
        <v>0</v>
      </c>
      <c r="G454" s="12">
        <v>0</v>
      </c>
      <c r="H454" s="12">
        <v>0</v>
      </c>
      <c r="I454" s="12">
        <v>0</v>
      </c>
      <c r="J454" s="12">
        <v>10000</v>
      </c>
      <c r="K454" s="12">
        <v>133.96</v>
      </c>
      <c r="L454" s="12">
        <v>4857.38</v>
      </c>
      <c r="M454" s="12">
        <v>60.13</v>
      </c>
    </row>
    <row r="455" spans="1:13">
      <c r="A455" s="13" t="s">
        <v>44</v>
      </c>
      <c r="B455" s="12">
        <v>0</v>
      </c>
      <c r="C455" s="12">
        <v>0</v>
      </c>
      <c r="D455" s="12">
        <v>2000</v>
      </c>
      <c r="E455" s="12">
        <v>27.44</v>
      </c>
      <c r="F455" s="12">
        <v>5877.63</v>
      </c>
      <c r="G455" s="12">
        <v>75.33</v>
      </c>
      <c r="H455" s="12">
        <v>7122.97</v>
      </c>
      <c r="I455" s="12">
        <v>97.39</v>
      </c>
      <c r="J455" s="12">
        <v>5579.38</v>
      </c>
      <c r="K455" s="12">
        <v>68.930000000000007</v>
      </c>
      <c r="L455" s="12">
        <v>8287.48</v>
      </c>
      <c r="M455" s="12">
        <v>96.46</v>
      </c>
    </row>
    <row r="456" spans="1:13">
      <c r="A456" s="13" t="s">
        <v>31</v>
      </c>
      <c r="B456" s="12">
        <v>0</v>
      </c>
      <c r="C456" s="12">
        <v>0</v>
      </c>
      <c r="D456" s="12">
        <v>6918.65</v>
      </c>
      <c r="E456" s="12">
        <v>101.24</v>
      </c>
      <c r="F456" s="12">
        <v>9999.23</v>
      </c>
      <c r="G456" s="12">
        <v>138.62</v>
      </c>
      <c r="H456" s="18">
        <v>7044.21</v>
      </c>
      <c r="I456" s="18">
        <v>100.02</v>
      </c>
      <c r="J456" s="12">
        <v>9810.5</v>
      </c>
      <c r="K456" s="12">
        <v>129.22</v>
      </c>
      <c r="L456" s="12">
        <v>9969.27</v>
      </c>
      <c r="M456" s="12">
        <v>121.12</v>
      </c>
    </row>
    <row r="457" spans="1:13">
      <c r="A457" s="13" t="s">
        <v>28</v>
      </c>
      <c r="B457" s="12">
        <v>9999.77</v>
      </c>
      <c r="C457" s="12">
        <v>158.78</v>
      </c>
      <c r="D457" s="12">
        <v>9717.24</v>
      </c>
      <c r="E457" s="12">
        <v>140.47</v>
      </c>
      <c r="F457" s="12">
        <v>9999.91</v>
      </c>
      <c r="G457" s="12">
        <v>136.75</v>
      </c>
      <c r="H457" s="18">
        <v>9999.73</v>
      </c>
      <c r="I457" s="18">
        <v>136.69</v>
      </c>
      <c r="J457" s="12">
        <v>9999.34</v>
      </c>
      <c r="K457" s="12">
        <v>129.08000000000001</v>
      </c>
      <c r="L457" s="12">
        <v>10000</v>
      </c>
      <c r="M457" s="12">
        <v>120.76</v>
      </c>
    </row>
    <row r="458" spans="1:13">
      <c r="A458" s="13" t="s">
        <v>45</v>
      </c>
      <c r="B458" s="12">
        <v>9915.74</v>
      </c>
      <c r="C458" s="12">
        <v>204.07</v>
      </c>
      <c r="D458" s="12">
        <v>9999.14</v>
      </c>
      <c r="E458" s="12">
        <v>181.59</v>
      </c>
      <c r="F458" s="12">
        <v>9069.44</v>
      </c>
      <c r="G458" s="12">
        <v>158.37</v>
      </c>
      <c r="H458" s="18">
        <v>9999.83</v>
      </c>
      <c r="I458" s="18">
        <v>136.80000000000001</v>
      </c>
      <c r="J458" s="12">
        <v>9999.5499999999993</v>
      </c>
      <c r="K458" s="12">
        <v>131.28</v>
      </c>
      <c r="L458" s="12">
        <v>10000</v>
      </c>
      <c r="M458" s="12">
        <v>133.65</v>
      </c>
    </row>
    <row r="459" spans="1:13">
      <c r="A459" s="13" t="s">
        <v>46</v>
      </c>
      <c r="B459" s="12">
        <v>11681.87</v>
      </c>
      <c r="C459" s="12">
        <v>227.81</v>
      </c>
      <c r="D459" s="12">
        <v>16865.439999999999</v>
      </c>
      <c r="E459" s="12">
        <v>295.31</v>
      </c>
      <c r="F459" s="12">
        <v>27478.560000000001</v>
      </c>
      <c r="G459" s="12">
        <v>394</v>
      </c>
      <c r="H459" s="18">
        <v>29645.360000000001</v>
      </c>
      <c r="I459" s="18">
        <v>401.55</v>
      </c>
      <c r="J459" s="12">
        <v>35000</v>
      </c>
      <c r="K459" s="12">
        <v>458.42</v>
      </c>
      <c r="L459" s="12">
        <v>34998.26</v>
      </c>
      <c r="M459" s="12">
        <v>422.75</v>
      </c>
    </row>
    <row r="460" spans="1:13">
      <c r="A460" s="13" t="s">
        <v>60</v>
      </c>
      <c r="B460" s="12">
        <v>3603.87</v>
      </c>
      <c r="C460" s="12">
        <v>70.8</v>
      </c>
      <c r="D460" s="12">
        <v>5519.16</v>
      </c>
      <c r="E460" s="12">
        <v>98.28</v>
      </c>
      <c r="F460" s="12">
        <v>7006.14</v>
      </c>
      <c r="G460" s="12">
        <v>113.97</v>
      </c>
      <c r="H460" s="18">
        <v>7940.71</v>
      </c>
      <c r="I460" s="18">
        <v>109.51</v>
      </c>
      <c r="J460" s="12">
        <v>10038.43</v>
      </c>
      <c r="K460" s="12">
        <v>131.86000000000001</v>
      </c>
      <c r="L460" s="12">
        <v>9963.3799999999992</v>
      </c>
      <c r="M460" s="12">
        <v>120.92</v>
      </c>
    </row>
    <row r="461" spans="1:13">
      <c r="A461" s="13" t="s">
        <v>47</v>
      </c>
      <c r="B461" s="12">
        <v>0</v>
      </c>
      <c r="C461" s="12">
        <v>0</v>
      </c>
      <c r="D461" s="12">
        <v>2494.52</v>
      </c>
      <c r="E461" s="12">
        <v>45.64</v>
      </c>
      <c r="F461" s="12">
        <v>2839.85</v>
      </c>
      <c r="G461" s="12">
        <v>37.29</v>
      </c>
      <c r="H461" s="18">
        <v>2618.9</v>
      </c>
      <c r="I461" s="18">
        <v>36.799999999999997</v>
      </c>
      <c r="J461" s="12">
        <v>3714.22</v>
      </c>
      <c r="K461" s="12">
        <v>46.42</v>
      </c>
      <c r="L461" s="12">
        <v>1110.6199999999999</v>
      </c>
      <c r="M461" s="12">
        <v>14.65</v>
      </c>
    </row>
    <row r="462" spans="1:13">
      <c r="A462" s="13" t="s">
        <v>48</v>
      </c>
      <c r="B462" s="12">
        <v>5743.43</v>
      </c>
      <c r="C462" s="12">
        <v>110.07</v>
      </c>
      <c r="D462" s="12">
        <v>4737.68</v>
      </c>
      <c r="E462" s="12">
        <v>83.05</v>
      </c>
      <c r="F462" s="12">
        <v>7863.79</v>
      </c>
      <c r="G462" s="12">
        <v>125.91</v>
      </c>
      <c r="H462" s="18">
        <v>6294.99</v>
      </c>
      <c r="I462" s="18">
        <v>82.42</v>
      </c>
      <c r="J462" s="12">
        <v>3103.75</v>
      </c>
      <c r="K462" s="12">
        <v>42.16</v>
      </c>
      <c r="L462" s="12">
        <v>9484.26</v>
      </c>
      <c r="M462" s="12">
        <v>111.62</v>
      </c>
    </row>
    <row r="463" spans="1:13">
      <c r="A463" s="13" t="s">
        <v>49</v>
      </c>
      <c r="B463" s="12">
        <v>11739.56</v>
      </c>
      <c r="C463" s="12">
        <v>225.57</v>
      </c>
      <c r="D463" s="12">
        <v>12000</v>
      </c>
      <c r="E463" s="12">
        <v>212.75</v>
      </c>
      <c r="F463" s="12">
        <v>11999.72</v>
      </c>
      <c r="G463" s="12">
        <v>184.68</v>
      </c>
      <c r="H463" s="18">
        <v>15000</v>
      </c>
      <c r="I463" s="18">
        <v>206.49</v>
      </c>
      <c r="J463" s="12">
        <v>15000</v>
      </c>
      <c r="K463" s="12">
        <v>193.56</v>
      </c>
      <c r="L463" s="12">
        <v>14999.01</v>
      </c>
      <c r="M463" s="12">
        <v>183.14</v>
      </c>
    </row>
    <row r="464" spans="1:13">
      <c r="A464" s="13" t="s">
        <v>32</v>
      </c>
      <c r="B464" s="12">
        <v>7164.54</v>
      </c>
      <c r="C464" s="12">
        <v>108.97</v>
      </c>
      <c r="D464" s="12">
        <v>9924.9</v>
      </c>
      <c r="E464" s="12">
        <v>143.72</v>
      </c>
      <c r="F464" s="12">
        <v>9972.58</v>
      </c>
      <c r="G464" s="12">
        <v>136.02000000000001</v>
      </c>
      <c r="H464" s="18">
        <v>9662.56</v>
      </c>
      <c r="I464" s="18">
        <v>134.88</v>
      </c>
      <c r="J464" s="12">
        <v>9999.69</v>
      </c>
      <c r="K464" s="12">
        <v>132.91999999999999</v>
      </c>
      <c r="L464" s="12">
        <v>9019.07</v>
      </c>
      <c r="M464" s="12">
        <v>106.79</v>
      </c>
    </row>
    <row r="465" spans="1:13">
      <c r="A465" s="13" t="s">
        <v>50</v>
      </c>
      <c r="B465" s="12">
        <v>0</v>
      </c>
      <c r="C465" s="12">
        <v>0</v>
      </c>
      <c r="D465" s="12">
        <v>0</v>
      </c>
      <c r="E465" s="12">
        <v>0</v>
      </c>
      <c r="F465" s="12">
        <v>10000</v>
      </c>
      <c r="G465" s="12">
        <v>138.28</v>
      </c>
      <c r="H465" s="18">
        <v>10000</v>
      </c>
      <c r="I465" s="18">
        <v>136.27000000000001</v>
      </c>
      <c r="J465" s="12">
        <v>9999.66</v>
      </c>
      <c r="K465" s="12">
        <v>133.36000000000001</v>
      </c>
      <c r="L465" s="12">
        <v>10000</v>
      </c>
      <c r="M465" s="12">
        <v>124.98</v>
      </c>
    </row>
    <row r="466" spans="1:13">
      <c r="A466" s="13" t="s">
        <v>61</v>
      </c>
      <c r="B466" s="12">
        <v>0</v>
      </c>
      <c r="C466" s="12">
        <v>0</v>
      </c>
      <c r="D466" s="12">
        <v>0</v>
      </c>
      <c r="E466" s="12">
        <v>0</v>
      </c>
      <c r="F466" s="12">
        <v>3303.36</v>
      </c>
      <c r="G466" s="12">
        <v>42.61</v>
      </c>
      <c r="H466" s="18">
        <v>6623.53</v>
      </c>
      <c r="I466" s="18">
        <v>90.42</v>
      </c>
      <c r="J466" s="12">
        <v>5849.03</v>
      </c>
      <c r="K466" s="12">
        <v>74.48</v>
      </c>
      <c r="L466" s="12">
        <v>6157.97</v>
      </c>
      <c r="M466" s="12">
        <v>74.599999999999994</v>
      </c>
    </row>
    <row r="467" spans="1:13">
      <c r="A467" s="14"/>
      <c r="B467" s="21">
        <f t="shared" ref="B467:M467" si="11">SUM(B438:B466)</f>
        <v>173532.19</v>
      </c>
      <c r="C467" s="22">
        <f t="shared" si="11"/>
        <v>2967.84</v>
      </c>
      <c r="D467" s="21">
        <f t="shared" si="11"/>
        <v>226869.46</v>
      </c>
      <c r="E467" s="22">
        <f t="shared" si="11"/>
        <v>3550.01</v>
      </c>
      <c r="F467" s="21">
        <f t="shared" si="11"/>
        <v>269129.30000000005</v>
      </c>
      <c r="G467" s="22">
        <f t="shared" si="11"/>
        <v>3824.8399999999992</v>
      </c>
      <c r="H467" s="21">
        <f t="shared" si="11"/>
        <v>266903.67999999999</v>
      </c>
      <c r="I467" s="22">
        <f t="shared" si="11"/>
        <v>3661.3800000000006</v>
      </c>
      <c r="J467" s="21">
        <f t="shared" si="11"/>
        <v>289039.59000000003</v>
      </c>
      <c r="K467" s="22">
        <f t="shared" si="11"/>
        <v>3762.3900000000003</v>
      </c>
      <c r="L467" s="21">
        <f t="shared" si="11"/>
        <v>297522.33899999998</v>
      </c>
      <c r="M467" s="22">
        <f t="shared" si="11"/>
        <v>3613.6200000000003</v>
      </c>
    </row>
    <row r="468" spans="1:13">
      <c r="A468" s="14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</row>
    <row r="469" spans="1:13">
      <c r="A469" s="228" t="s">
        <v>9</v>
      </c>
      <c r="B469" s="227" t="s">
        <v>19</v>
      </c>
      <c r="C469" s="227"/>
      <c r="D469" s="227" t="s">
        <v>20</v>
      </c>
      <c r="E469" s="227"/>
      <c r="F469" s="227" t="s">
        <v>21</v>
      </c>
      <c r="G469" s="227"/>
      <c r="H469" s="227" t="s">
        <v>22</v>
      </c>
      <c r="I469" s="227"/>
      <c r="J469" s="227" t="s">
        <v>23</v>
      </c>
      <c r="K469" s="227"/>
      <c r="L469" s="227" t="s">
        <v>24</v>
      </c>
      <c r="M469" s="227"/>
    </row>
    <row r="470" spans="1:13">
      <c r="A470" s="228"/>
      <c r="B470" s="10" t="s">
        <v>5</v>
      </c>
      <c r="C470" s="10" t="s">
        <v>16</v>
      </c>
      <c r="D470" s="10" t="s">
        <v>5</v>
      </c>
      <c r="E470" s="10" t="s">
        <v>16</v>
      </c>
      <c r="F470" s="10" t="s">
        <v>5</v>
      </c>
      <c r="G470" s="10" t="s">
        <v>16</v>
      </c>
      <c r="H470" s="10" t="s">
        <v>5</v>
      </c>
      <c r="I470" s="10" t="s">
        <v>16</v>
      </c>
      <c r="J470" s="10" t="s">
        <v>5</v>
      </c>
      <c r="K470" s="10" t="s">
        <v>16</v>
      </c>
      <c r="L470" s="10" t="s">
        <v>5</v>
      </c>
      <c r="M470" s="10" t="s">
        <v>16</v>
      </c>
    </row>
    <row r="471" spans="1:13">
      <c r="A471" s="11" t="s">
        <v>34</v>
      </c>
      <c r="B471" s="18">
        <v>14999.39</v>
      </c>
      <c r="C471" s="18">
        <v>183.97</v>
      </c>
      <c r="D471" s="18">
        <v>15000</v>
      </c>
      <c r="E471" s="18">
        <v>198.23</v>
      </c>
      <c r="F471" s="26">
        <v>14678.8</v>
      </c>
      <c r="G471" s="26">
        <v>205.57</v>
      </c>
      <c r="H471" s="26">
        <v>15000</v>
      </c>
      <c r="I471" s="26">
        <v>218.61</v>
      </c>
      <c r="J471" s="26">
        <v>14999.46</v>
      </c>
      <c r="K471" s="26">
        <v>219.83</v>
      </c>
      <c r="L471" s="26">
        <v>14999.09</v>
      </c>
      <c r="M471" s="26">
        <v>228.02</v>
      </c>
    </row>
    <row r="472" spans="1:13">
      <c r="A472" s="11" t="s">
        <v>35</v>
      </c>
      <c r="B472" s="18">
        <v>14752.07</v>
      </c>
      <c r="C472" s="18">
        <v>168.74</v>
      </c>
      <c r="D472" s="18">
        <v>13369.47</v>
      </c>
      <c r="E472" s="18">
        <v>168.38</v>
      </c>
      <c r="F472" s="26">
        <v>10910.56</v>
      </c>
      <c r="G472" s="26">
        <v>142.01</v>
      </c>
      <c r="H472" s="26">
        <v>14270.35</v>
      </c>
      <c r="I472" s="26">
        <v>190.8</v>
      </c>
      <c r="J472" s="26">
        <v>14660.86</v>
      </c>
      <c r="K472" s="26">
        <v>192.1</v>
      </c>
      <c r="L472" s="26">
        <v>13354.75</v>
      </c>
      <c r="M472" s="26">
        <v>188.85</v>
      </c>
    </row>
    <row r="473" spans="1:13">
      <c r="A473" s="11" t="s">
        <v>36</v>
      </c>
      <c r="B473" s="18">
        <v>10871.96</v>
      </c>
      <c r="C473" s="18">
        <v>134.69</v>
      </c>
      <c r="D473" s="18">
        <v>11149.73</v>
      </c>
      <c r="E473" s="18">
        <v>147.71</v>
      </c>
      <c r="F473" s="26">
        <v>10694.62</v>
      </c>
      <c r="G473" s="26">
        <v>144.86000000000001</v>
      </c>
      <c r="H473" s="26">
        <v>10415.299999999999</v>
      </c>
      <c r="I473" s="26">
        <v>131.47999999999999</v>
      </c>
      <c r="J473" s="26">
        <v>15000</v>
      </c>
      <c r="K473" s="26">
        <v>192.53</v>
      </c>
      <c r="L473" s="26">
        <v>15000</v>
      </c>
      <c r="M473" s="26">
        <v>221.3</v>
      </c>
    </row>
    <row r="474" spans="1:13">
      <c r="A474" s="11" t="s">
        <v>37</v>
      </c>
      <c r="B474" s="18">
        <v>11999.71</v>
      </c>
      <c r="C474" s="18">
        <v>139.5</v>
      </c>
      <c r="D474" s="18">
        <v>11999.58</v>
      </c>
      <c r="E474" s="18">
        <v>160.86000000000001</v>
      </c>
      <c r="F474" s="26">
        <v>11784.93</v>
      </c>
      <c r="G474" s="26">
        <v>145.93</v>
      </c>
      <c r="H474" s="26">
        <v>11921.82</v>
      </c>
      <c r="I474" s="26">
        <v>168.17</v>
      </c>
      <c r="J474" s="26">
        <v>11999.8</v>
      </c>
      <c r="K474" s="26">
        <v>159.19</v>
      </c>
      <c r="L474" s="26">
        <v>11997.4</v>
      </c>
      <c r="M474" s="26">
        <v>183.01</v>
      </c>
    </row>
    <row r="475" spans="1:13">
      <c r="A475" s="11" t="s">
        <v>38</v>
      </c>
      <c r="B475" s="26">
        <v>16447.849999999999</v>
      </c>
      <c r="C475" s="26">
        <v>212.5</v>
      </c>
      <c r="D475" s="26">
        <v>18391.16</v>
      </c>
      <c r="E475" s="26">
        <v>247.62</v>
      </c>
      <c r="F475" s="26">
        <v>15000</v>
      </c>
      <c r="G475" s="26">
        <v>214.64</v>
      </c>
      <c r="H475" s="26">
        <v>14999.63</v>
      </c>
      <c r="I475" s="26">
        <v>213.66</v>
      </c>
      <c r="J475" s="26">
        <v>13735.65</v>
      </c>
      <c r="K475" s="26">
        <v>193.71</v>
      </c>
      <c r="L475" s="26">
        <v>14099.14</v>
      </c>
      <c r="M475" s="26">
        <v>214.03</v>
      </c>
    </row>
    <row r="476" spans="1:13">
      <c r="A476" s="11" t="s">
        <v>39</v>
      </c>
      <c r="B476" s="18">
        <v>3135.36</v>
      </c>
      <c r="C476" s="18">
        <v>39</v>
      </c>
      <c r="D476" s="18">
        <v>3226.03</v>
      </c>
      <c r="E476" s="18">
        <v>44.81</v>
      </c>
      <c r="F476" s="26">
        <v>1828.75</v>
      </c>
      <c r="G476" s="26">
        <v>24.61</v>
      </c>
      <c r="H476" s="26">
        <v>2024.02</v>
      </c>
      <c r="I476" s="26">
        <v>28.99</v>
      </c>
      <c r="J476" s="26">
        <v>2794.1</v>
      </c>
      <c r="K476" s="26">
        <v>39.24</v>
      </c>
      <c r="L476" s="26">
        <v>3075.7</v>
      </c>
      <c r="M476" s="26">
        <v>46.15</v>
      </c>
    </row>
    <row r="477" spans="1:13">
      <c r="A477" s="11" t="s">
        <v>40</v>
      </c>
      <c r="B477" s="18">
        <v>9999.39</v>
      </c>
      <c r="C477" s="18">
        <v>131.86000000000001</v>
      </c>
      <c r="D477" s="18">
        <v>10000</v>
      </c>
      <c r="E477" s="18">
        <v>150.15</v>
      </c>
      <c r="F477" s="26">
        <v>10000</v>
      </c>
      <c r="G477" s="26">
        <v>148.16999999999999</v>
      </c>
      <c r="H477" s="26">
        <v>9999.77</v>
      </c>
      <c r="I477" s="26">
        <v>146.43</v>
      </c>
      <c r="J477" s="26">
        <v>7320.85</v>
      </c>
      <c r="K477" s="26">
        <v>113.28</v>
      </c>
      <c r="L477" s="26">
        <v>9999.92</v>
      </c>
      <c r="M477" s="26">
        <v>157.07</v>
      </c>
    </row>
    <row r="478" spans="1:13">
      <c r="A478" s="11" t="s">
        <v>41</v>
      </c>
      <c r="B478" s="18">
        <v>2547.94</v>
      </c>
      <c r="C478" s="18">
        <v>32.14</v>
      </c>
      <c r="D478" s="18">
        <v>2545.44</v>
      </c>
      <c r="E478" s="18">
        <v>35.380000000000003</v>
      </c>
      <c r="F478" s="26">
        <v>1923.84</v>
      </c>
      <c r="G478" s="26">
        <v>27.45</v>
      </c>
      <c r="H478" s="26">
        <v>8232.14</v>
      </c>
      <c r="I478" s="26">
        <v>121.33</v>
      </c>
      <c r="J478" s="26" t="s">
        <v>62</v>
      </c>
      <c r="K478" s="26">
        <v>134.96</v>
      </c>
      <c r="L478" s="26">
        <v>9502</v>
      </c>
      <c r="M478" s="26">
        <v>143.5</v>
      </c>
    </row>
    <row r="479" spans="1:13">
      <c r="A479" s="11" t="s">
        <v>58</v>
      </c>
      <c r="B479" s="18">
        <v>9392.66</v>
      </c>
      <c r="C479" s="18">
        <v>124.99</v>
      </c>
      <c r="D479" s="18">
        <v>9999.91</v>
      </c>
      <c r="E479" s="18">
        <v>144.97999999999999</v>
      </c>
      <c r="F479" s="26">
        <v>9917.7000000000007</v>
      </c>
      <c r="G479" s="26">
        <v>149.68</v>
      </c>
      <c r="H479" s="26">
        <v>9912.19</v>
      </c>
      <c r="I479" s="26">
        <v>154.87</v>
      </c>
      <c r="J479" s="26">
        <v>9297.06</v>
      </c>
      <c r="K479" s="26">
        <v>143.22</v>
      </c>
      <c r="L479" s="26">
        <v>8922.0300000000007</v>
      </c>
      <c r="M479" s="26">
        <v>148.96</v>
      </c>
    </row>
    <row r="480" spans="1:13">
      <c r="A480" s="13" t="s">
        <v>42</v>
      </c>
      <c r="B480" s="18">
        <v>8389.9</v>
      </c>
      <c r="C480" s="18">
        <v>108.65</v>
      </c>
      <c r="D480" s="18">
        <v>8222.16</v>
      </c>
      <c r="E480" s="18">
        <v>114.13</v>
      </c>
      <c r="F480" s="26">
        <v>6036.3</v>
      </c>
      <c r="G480" s="26">
        <v>88.48</v>
      </c>
      <c r="H480" s="26">
        <v>6532.3</v>
      </c>
      <c r="I480" s="26">
        <v>97.25</v>
      </c>
      <c r="J480" s="26">
        <v>7076.65</v>
      </c>
      <c r="K480" s="26">
        <v>103.79</v>
      </c>
      <c r="L480" s="26">
        <v>6921.64</v>
      </c>
      <c r="M480" s="26">
        <v>110.81</v>
      </c>
    </row>
    <row r="481" spans="1:13">
      <c r="A481" s="11" t="s">
        <v>26</v>
      </c>
      <c r="B481" s="26">
        <v>13000</v>
      </c>
      <c r="C481" s="26">
        <v>158.26</v>
      </c>
      <c r="D481" s="26">
        <v>8327.36</v>
      </c>
      <c r="E481" s="26">
        <v>116.87</v>
      </c>
      <c r="F481" s="26">
        <v>5905.46</v>
      </c>
      <c r="G481" s="26">
        <v>84.07</v>
      </c>
      <c r="H481" s="26">
        <v>5615.66</v>
      </c>
      <c r="I481" s="26">
        <v>82.91</v>
      </c>
      <c r="J481" s="26">
        <v>9439.24</v>
      </c>
      <c r="K481" s="26">
        <v>138.63999999999999</v>
      </c>
      <c r="L481" s="26">
        <v>6668.46</v>
      </c>
      <c r="M481" s="26">
        <v>102.47</v>
      </c>
    </row>
    <row r="482" spans="1:13">
      <c r="A482" s="11" t="s">
        <v>29</v>
      </c>
      <c r="B482" s="26">
        <v>12180.75</v>
      </c>
      <c r="C482" s="26">
        <v>154.63999999999999</v>
      </c>
      <c r="D482" s="26" t="s">
        <v>63</v>
      </c>
      <c r="E482" s="26">
        <v>165.82</v>
      </c>
      <c r="F482" s="26">
        <v>12379.67</v>
      </c>
      <c r="G482" s="26">
        <v>174.87</v>
      </c>
      <c r="H482" s="26">
        <v>12725.37</v>
      </c>
      <c r="I482" s="26">
        <v>187.23</v>
      </c>
      <c r="J482" s="26">
        <v>11462.95</v>
      </c>
      <c r="K482" s="26">
        <v>168.13</v>
      </c>
      <c r="L482" s="26">
        <v>11793.2</v>
      </c>
      <c r="M482" s="26">
        <v>186.04</v>
      </c>
    </row>
    <row r="483" spans="1:13">
      <c r="A483" s="13" t="s">
        <v>18</v>
      </c>
      <c r="B483" s="26">
        <v>13000</v>
      </c>
      <c r="C483" s="26">
        <v>165.41</v>
      </c>
      <c r="D483" s="26">
        <v>12999.32</v>
      </c>
      <c r="E483" s="26">
        <v>189.11</v>
      </c>
      <c r="F483" s="26">
        <v>11861.87</v>
      </c>
      <c r="G483" s="26">
        <v>175.54</v>
      </c>
      <c r="H483" s="26">
        <v>12999.07</v>
      </c>
      <c r="I483" s="26">
        <v>200</v>
      </c>
      <c r="J483" s="26">
        <v>12999.98</v>
      </c>
      <c r="K483" s="26">
        <v>201.65</v>
      </c>
      <c r="L483" s="26">
        <v>5285.38</v>
      </c>
      <c r="M483" s="26">
        <v>81.349999999999994</v>
      </c>
    </row>
    <row r="484" spans="1:13">
      <c r="A484" s="13" t="s">
        <v>25</v>
      </c>
      <c r="B484" s="26">
        <v>14999.65</v>
      </c>
      <c r="C484" s="26">
        <v>191.45</v>
      </c>
      <c r="D484" s="26">
        <v>13818.95</v>
      </c>
      <c r="E484" s="26">
        <v>191.85</v>
      </c>
      <c r="F484" s="26">
        <v>13038.72</v>
      </c>
      <c r="G484" s="26">
        <v>190.45</v>
      </c>
      <c r="H484" s="26">
        <v>11375.83</v>
      </c>
      <c r="I484" s="26">
        <v>172.87</v>
      </c>
      <c r="J484" s="26">
        <v>15000</v>
      </c>
      <c r="K484" s="26">
        <v>223.39</v>
      </c>
      <c r="L484" s="26">
        <v>12930.46</v>
      </c>
      <c r="M484" s="26">
        <v>197.91</v>
      </c>
    </row>
    <row r="485" spans="1:13">
      <c r="A485" s="13" t="s">
        <v>17</v>
      </c>
      <c r="B485" s="26">
        <v>12268.49</v>
      </c>
      <c r="C485" s="26">
        <v>161.72</v>
      </c>
      <c r="D485" s="26">
        <v>5159.01</v>
      </c>
      <c r="E485" s="26">
        <v>71.92</v>
      </c>
      <c r="F485" s="26">
        <v>0</v>
      </c>
      <c r="G485" s="26">
        <v>0</v>
      </c>
      <c r="H485" s="26">
        <v>10982.87</v>
      </c>
      <c r="I485" s="26">
        <v>160.30000000000001</v>
      </c>
      <c r="J485" s="26">
        <v>15000</v>
      </c>
      <c r="K485" s="26">
        <v>216.28</v>
      </c>
      <c r="L485" s="26">
        <v>9981.25</v>
      </c>
      <c r="M485" s="26">
        <v>147.71</v>
      </c>
    </row>
    <row r="486" spans="1:13">
      <c r="A486" s="13" t="s">
        <v>43</v>
      </c>
      <c r="B486" s="26">
        <v>14528.66</v>
      </c>
      <c r="C486" s="26">
        <v>184.78</v>
      </c>
      <c r="D486" s="26">
        <v>11876.53</v>
      </c>
      <c r="E486" s="26">
        <v>164.45</v>
      </c>
      <c r="F486" s="26">
        <v>12883.37</v>
      </c>
      <c r="G486" s="26">
        <v>188.99</v>
      </c>
      <c r="H486" s="26">
        <v>10557.08</v>
      </c>
      <c r="I486" s="26">
        <v>159.41999999999999</v>
      </c>
      <c r="J486" s="26">
        <v>10590.32</v>
      </c>
      <c r="K486" s="26">
        <v>155.1</v>
      </c>
      <c r="L486" s="26">
        <v>11975.78</v>
      </c>
      <c r="M486" s="26">
        <v>185.99</v>
      </c>
    </row>
    <row r="487" spans="1:13">
      <c r="A487" s="13" t="s">
        <v>59</v>
      </c>
      <c r="B487" s="26">
        <v>0</v>
      </c>
      <c r="C487" s="26">
        <v>0</v>
      </c>
      <c r="D487" s="26">
        <v>0</v>
      </c>
      <c r="E487" s="26">
        <v>0</v>
      </c>
      <c r="F487" s="26">
        <v>0</v>
      </c>
      <c r="G487" s="26">
        <v>0</v>
      </c>
      <c r="H487" s="26">
        <v>0</v>
      </c>
      <c r="I487" s="26">
        <v>0</v>
      </c>
      <c r="J487" s="26">
        <v>0</v>
      </c>
      <c r="K487" s="26">
        <v>0</v>
      </c>
      <c r="L487" s="26">
        <v>0</v>
      </c>
      <c r="M487" s="26">
        <v>0</v>
      </c>
    </row>
    <row r="488" spans="1:13">
      <c r="A488" s="13" t="s">
        <v>44</v>
      </c>
      <c r="B488" s="26">
        <v>5252.57</v>
      </c>
      <c r="C488" s="26">
        <v>62.93</v>
      </c>
      <c r="D488" s="26">
        <v>10499.76</v>
      </c>
      <c r="E488" s="26">
        <v>143.94999999999999</v>
      </c>
      <c r="F488" s="26">
        <v>7194.39</v>
      </c>
      <c r="G488" s="26">
        <v>99.49</v>
      </c>
      <c r="H488" s="26">
        <v>4157.5600000000004</v>
      </c>
      <c r="I488" s="26">
        <v>59.98</v>
      </c>
      <c r="J488" s="26">
        <v>6048.7</v>
      </c>
      <c r="K488" s="26">
        <v>85.38</v>
      </c>
      <c r="L488" s="26">
        <v>9073.06</v>
      </c>
      <c r="M488" s="26">
        <v>130.66999999999999</v>
      </c>
    </row>
    <row r="489" spans="1:13">
      <c r="A489" s="13" t="s">
        <v>31</v>
      </c>
      <c r="B489" s="26">
        <v>12829.77</v>
      </c>
      <c r="C489" s="26">
        <v>157.44999999999999</v>
      </c>
      <c r="D489" s="26">
        <v>12299.37</v>
      </c>
      <c r="E489" s="26">
        <v>168.25</v>
      </c>
      <c r="F489" s="26">
        <v>5922.72</v>
      </c>
      <c r="G489" s="26">
        <v>84.6</v>
      </c>
      <c r="H489" s="26">
        <v>4848.7700000000004</v>
      </c>
      <c r="I489" s="26">
        <v>73.132000000000005</v>
      </c>
      <c r="J489" s="26">
        <v>1367</v>
      </c>
      <c r="K489" s="26">
        <v>20</v>
      </c>
      <c r="L489" s="26"/>
      <c r="M489" s="26"/>
    </row>
    <row r="490" spans="1:13">
      <c r="A490" s="13" t="s">
        <v>28</v>
      </c>
      <c r="B490" s="26">
        <v>12999.13</v>
      </c>
      <c r="C490" s="26">
        <v>158.55000000000001</v>
      </c>
      <c r="D490" s="26">
        <v>12999.24</v>
      </c>
      <c r="E490" s="26">
        <v>181.26</v>
      </c>
      <c r="F490" s="26">
        <v>12712.47</v>
      </c>
      <c r="G490" s="26">
        <v>178.61</v>
      </c>
      <c r="H490" s="26">
        <v>8932.64</v>
      </c>
      <c r="I490" s="26">
        <v>134.04</v>
      </c>
      <c r="J490" s="26">
        <v>12207.19</v>
      </c>
      <c r="K490" s="26">
        <v>174.78</v>
      </c>
      <c r="L490" s="26">
        <v>8797.1</v>
      </c>
      <c r="M490" s="26">
        <v>138.69999999999999</v>
      </c>
    </row>
    <row r="491" spans="1:13">
      <c r="A491" s="13" t="s">
        <v>45</v>
      </c>
      <c r="B491" s="26">
        <v>10000</v>
      </c>
      <c r="C491" s="26">
        <v>112.09</v>
      </c>
      <c r="D491" s="26">
        <v>9999.65</v>
      </c>
      <c r="E491" s="26">
        <v>130.30000000000001</v>
      </c>
      <c r="F491" s="26">
        <v>9932.08</v>
      </c>
      <c r="G491" s="26">
        <v>123.94</v>
      </c>
      <c r="H491" s="26">
        <v>10000</v>
      </c>
      <c r="I491" s="26">
        <v>139.52000000000001</v>
      </c>
      <c r="J491" s="26">
        <v>9999.85</v>
      </c>
      <c r="K491" s="26">
        <v>129.82</v>
      </c>
      <c r="L491" s="26">
        <v>10000</v>
      </c>
      <c r="M491" s="26">
        <v>147.41</v>
      </c>
    </row>
    <row r="492" spans="1:13">
      <c r="A492" s="13" t="s">
        <v>46</v>
      </c>
      <c r="B492" s="26">
        <v>28215.51</v>
      </c>
      <c r="C492" s="26">
        <v>343.35</v>
      </c>
      <c r="D492" s="26">
        <v>38999.29</v>
      </c>
      <c r="E492" s="26">
        <v>521.41999999999996</v>
      </c>
      <c r="F492" s="26">
        <v>35000</v>
      </c>
      <c r="G492" s="26">
        <v>447.87</v>
      </c>
      <c r="H492" s="26">
        <v>34999.01</v>
      </c>
      <c r="I492" s="26">
        <v>471.56</v>
      </c>
      <c r="J492" s="26">
        <v>35000</v>
      </c>
      <c r="K492" s="26">
        <v>457.36</v>
      </c>
      <c r="L492" s="26">
        <v>34999.54</v>
      </c>
      <c r="M492" s="26">
        <v>523.07000000000005</v>
      </c>
    </row>
    <row r="493" spans="1:13">
      <c r="A493" s="13" t="s">
        <v>60</v>
      </c>
      <c r="B493" s="26">
        <v>7134.75</v>
      </c>
      <c r="C493" s="26">
        <v>87.36</v>
      </c>
      <c r="D493" s="26">
        <v>10104.620000000001</v>
      </c>
      <c r="E493" s="26">
        <v>135.77000000000001</v>
      </c>
      <c r="F493" s="26">
        <v>0</v>
      </c>
      <c r="G493" s="26">
        <v>0</v>
      </c>
      <c r="H493" s="26">
        <v>0</v>
      </c>
      <c r="I493" s="26">
        <v>0</v>
      </c>
      <c r="J493" s="26">
        <v>0</v>
      </c>
      <c r="K493" s="26">
        <v>0</v>
      </c>
      <c r="L493" s="26">
        <v>0</v>
      </c>
      <c r="M493" s="26">
        <v>0</v>
      </c>
    </row>
    <row r="494" spans="1:13">
      <c r="A494" s="13" t="s">
        <v>47</v>
      </c>
      <c r="B494" s="26">
        <v>0</v>
      </c>
      <c r="C494" s="26">
        <v>0</v>
      </c>
      <c r="D494" s="26">
        <v>3302.94</v>
      </c>
      <c r="E494" s="26">
        <v>44.16</v>
      </c>
      <c r="F494" s="26">
        <v>2000</v>
      </c>
      <c r="G494" s="26">
        <v>26.5</v>
      </c>
      <c r="H494" s="26">
        <v>4299.82</v>
      </c>
      <c r="I494" s="26">
        <v>62.28</v>
      </c>
      <c r="J494" s="26">
        <v>3168.01</v>
      </c>
      <c r="K494" s="26">
        <v>42.78</v>
      </c>
      <c r="L494" s="26">
        <v>2548.6</v>
      </c>
      <c r="M494" s="26">
        <v>37.76</v>
      </c>
    </row>
    <row r="495" spans="1:13">
      <c r="A495" s="13" t="s">
        <v>48</v>
      </c>
      <c r="B495" s="26">
        <v>6874.52</v>
      </c>
      <c r="C495" s="26">
        <v>83.23</v>
      </c>
      <c r="D495" s="26">
        <v>11937.96</v>
      </c>
      <c r="E495" s="26">
        <v>161.46</v>
      </c>
      <c r="F495" s="26">
        <v>10129.31</v>
      </c>
      <c r="G495" s="26">
        <v>129.25</v>
      </c>
      <c r="H495" s="26">
        <v>11760.01</v>
      </c>
      <c r="I495" s="26">
        <v>152.41</v>
      </c>
      <c r="J495" s="26">
        <v>9437.8700000000008</v>
      </c>
      <c r="K495" s="26">
        <v>125.69</v>
      </c>
      <c r="L495" s="26">
        <v>8536.6299999999992</v>
      </c>
      <c r="M495" s="26">
        <v>134.47</v>
      </c>
    </row>
    <row r="496" spans="1:13">
      <c r="A496" s="13" t="s">
        <v>49</v>
      </c>
      <c r="B496" s="26">
        <v>15000</v>
      </c>
      <c r="C496" s="26">
        <v>181.62</v>
      </c>
      <c r="D496" s="26">
        <v>14957.33</v>
      </c>
      <c r="E496" s="26">
        <v>201.65</v>
      </c>
      <c r="F496" s="26">
        <v>15000</v>
      </c>
      <c r="G496" s="26">
        <v>193.63</v>
      </c>
      <c r="H496" s="26">
        <v>14906.94</v>
      </c>
      <c r="I496" s="26">
        <v>203.94</v>
      </c>
      <c r="J496" s="26">
        <v>14903.64</v>
      </c>
      <c r="K496" s="26">
        <v>199.92</v>
      </c>
      <c r="L496" s="26">
        <v>14999.61</v>
      </c>
      <c r="M496" s="26">
        <v>228.16</v>
      </c>
    </row>
    <row r="497" spans="1:13">
      <c r="A497" s="13" t="s">
        <v>32</v>
      </c>
      <c r="B497" s="26">
        <v>12999.12</v>
      </c>
      <c r="C497" s="26">
        <v>163.72999999999999</v>
      </c>
      <c r="D497" s="26">
        <v>12945.17</v>
      </c>
      <c r="E497" s="26">
        <v>179.05</v>
      </c>
      <c r="F497" s="26">
        <v>12999.87</v>
      </c>
      <c r="G497" s="26">
        <v>188.08</v>
      </c>
      <c r="H497" s="26">
        <v>6159.35</v>
      </c>
      <c r="I497" s="26">
        <v>90.26</v>
      </c>
      <c r="J497" s="26">
        <v>5525.08</v>
      </c>
      <c r="K497" s="26">
        <v>79.22</v>
      </c>
      <c r="L497" s="26">
        <v>8811.68</v>
      </c>
      <c r="M497" s="26">
        <v>138.38999999999999</v>
      </c>
    </row>
    <row r="498" spans="1:13">
      <c r="A498" s="13" t="s">
        <v>50</v>
      </c>
      <c r="B498" s="26">
        <v>12999.12</v>
      </c>
      <c r="C498" s="26">
        <v>157.47999999999999</v>
      </c>
      <c r="D498" s="26">
        <v>13000</v>
      </c>
      <c r="E498" s="26">
        <v>179.17</v>
      </c>
      <c r="F498" s="26">
        <v>12927.38</v>
      </c>
      <c r="G498" s="26">
        <v>187.32</v>
      </c>
      <c r="H498" s="26">
        <v>13000</v>
      </c>
      <c r="I498" s="26">
        <v>196.06</v>
      </c>
      <c r="J498" s="26">
        <v>12624.57</v>
      </c>
      <c r="K498" s="26">
        <v>186.07</v>
      </c>
      <c r="L498" s="26">
        <v>9574.36</v>
      </c>
      <c r="M498" s="26">
        <v>151.72999999999999</v>
      </c>
    </row>
    <row r="499" spans="1:13">
      <c r="A499" s="13" t="s">
        <v>61</v>
      </c>
      <c r="B499" s="26">
        <v>5764.55</v>
      </c>
      <c r="C499" s="26">
        <v>71.900000000000006</v>
      </c>
      <c r="D499" s="26">
        <v>3520.28</v>
      </c>
      <c r="E499" s="26">
        <v>49.36</v>
      </c>
      <c r="F499" s="26">
        <v>0</v>
      </c>
      <c r="G499" s="26">
        <v>0</v>
      </c>
      <c r="H499" s="26">
        <v>0</v>
      </c>
      <c r="I499" s="26">
        <v>0</v>
      </c>
      <c r="J499" s="26">
        <v>0</v>
      </c>
      <c r="K499" s="26">
        <v>0</v>
      </c>
      <c r="L499" s="26">
        <v>0</v>
      </c>
      <c r="M499" s="26">
        <v>0</v>
      </c>
    </row>
    <row r="500" spans="1:13">
      <c r="A500" s="13" t="s">
        <v>64</v>
      </c>
      <c r="B500" s="26">
        <v>12996.68</v>
      </c>
      <c r="C500" s="26">
        <v>172.4</v>
      </c>
      <c r="D500" s="26">
        <v>12421.67</v>
      </c>
      <c r="E500" s="26">
        <v>175.57</v>
      </c>
      <c r="F500" s="26">
        <v>12224.74</v>
      </c>
      <c r="G500" s="26">
        <v>178.59</v>
      </c>
      <c r="H500" s="26">
        <v>11457</v>
      </c>
      <c r="I500" s="26">
        <v>170.37</v>
      </c>
      <c r="J500" s="26">
        <v>12896.02</v>
      </c>
      <c r="K500" s="26">
        <v>193.27</v>
      </c>
      <c r="L500" s="26">
        <v>2026.64</v>
      </c>
      <c r="M500" s="26">
        <v>30.64</v>
      </c>
    </row>
    <row r="501" spans="1:13">
      <c r="A501" s="13" t="s">
        <v>51</v>
      </c>
      <c r="B501" s="26">
        <v>9999.0300000000007</v>
      </c>
      <c r="C501" s="26">
        <v>121.61</v>
      </c>
      <c r="D501" s="26">
        <v>9999.9699999999993</v>
      </c>
      <c r="E501" s="26">
        <v>139.79</v>
      </c>
      <c r="F501" s="26">
        <v>9999.9500000000007</v>
      </c>
      <c r="G501" s="26">
        <v>144.65</v>
      </c>
      <c r="H501" s="26">
        <v>9922.33</v>
      </c>
      <c r="I501" s="26">
        <v>147.85</v>
      </c>
      <c r="J501" s="26">
        <v>9731.3799999999992</v>
      </c>
      <c r="K501" s="26">
        <v>143.83000000000001</v>
      </c>
      <c r="L501" s="26">
        <v>9999.98</v>
      </c>
      <c r="M501" s="26">
        <v>157.72999999999999</v>
      </c>
    </row>
    <row r="502" spans="1:13">
      <c r="A502" s="13" t="s">
        <v>52</v>
      </c>
      <c r="B502" s="26">
        <v>0</v>
      </c>
      <c r="C502" s="26">
        <v>0</v>
      </c>
      <c r="D502" s="26">
        <v>0</v>
      </c>
      <c r="E502" s="26">
        <v>0</v>
      </c>
      <c r="F502" s="26">
        <v>0</v>
      </c>
      <c r="G502" s="26">
        <v>0</v>
      </c>
      <c r="H502" s="26">
        <v>0</v>
      </c>
      <c r="I502" s="26">
        <v>0</v>
      </c>
      <c r="J502" s="26">
        <v>6724.82</v>
      </c>
      <c r="K502" s="26">
        <v>99.42</v>
      </c>
      <c r="L502" s="26">
        <v>9808.9599999999991</v>
      </c>
      <c r="M502" s="26">
        <v>156.1</v>
      </c>
    </row>
    <row r="503" spans="1:13">
      <c r="A503" s="13" t="s">
        <v>27</v>
      </c>
      <c r="B503" s="26">
        <v>0</v>
      </c>
      <c r="C503" s="26">
        <v>0</v>
      </c>
      <c r="D503" s="26">
        <v>0</v>
      </c>
      <c r="E503" s="26">
        <v>0</v>
      </c>
      <c r="F503" s="26">
        <v>0</v>
      </c>
      <c r="G503" s="26">
        <v>0</v>
      </c>
      <c r="H503" s="26">
        <v>0</v>
      </c>
      <c r="I503" s="26">
        <v>0</v>
      </c>
      <c r="J503" s="26">
        <v>6454.08</v>
      </c>
      <c r="K503" s="26">
        <v>91.66</v>
      </c>
      <c r="L503" s="26">
        <v>7930.83</v>
      </c>
      <c r="M503" s="26">
        <v>124.16</v>
      </c>
    </row>
    <row r="504" spans="1:13">
      <c r="A504" s="13" t="s">
        <v>53</v>
      </c>
      <c r="B504" s="26">
        <v>0</v>
      </c>
      <c r="C504" s="26">
        <v>0</v>
      </c>
      <c r="D504" s="26">
        <v>2370.9</v>
      </c>
      <c r="E504" s="26">
        <v>33.44</v>
      </c>
      <c r="F504" s="26">
        <v>10746.52</v>
      </c>
      <c r="G504" s="26">
        <v>155.41999999999999</v>
      </c>
      <c r="H504" s="26">
        <v>7839.35</v>
      </c>
      <c r="I504" s="26">
        <v>115.93</v>
      </c>
      <c r="J504" s="26">
        <v>7730.08</v>
      </c>
      <c r="K504" s="26">
        <v>113.73</v>
      </c>
      <c r="L504" s="26">
        <v>8527.98</v>
      </c>
      <c r="M504" s="26">
        <v>129.36000000000001</v>
      </c>
    </row>
    <row r="505" spans="1:13">
      <c r="A505" s="13" t="s">
        <v>54</v>
      </c>
      <c r="B505" s="26">
        <v>0</v>
      </c>
      <c r="C505" s="26">
        <v>0</v>
      </c>
      <c r="D505" s="26">
        <v>6884.62</v>
      </c>
      <c r="E505" s="26">
        <v>96.79</v>
      </c>
      <c r="F505" s="26">
        <v>8810.0499999999993</v>
      </c>
      <c r="G505" s="26">
        <v>125.36</v>
      </c>
      <c r="H505" s="26">
        <v>10989.44</v>
      </c>
      <c r="I505" s="26">
        <v>162.13999999999999</v>
      </c>
      <c r="J505" s="26">
        <v>11208.88</v>
      </c>
      <c r="K505" s="26">
        <v>162.29</v>
      </c>
      <c r="L505" s="26">
        <v>10018.23</v>
      </c>
      <c r="M505" s="26">
        <v>160.53</v>
      </c>
    </row>
    <row r="506" spans="1:13">
      <c r="A506" s="13" t="s">
        <v>55</v>
      </c>
      <c r="B506" s="26">
        <v>0</v>
      </c>
      <c r="C506" s="26">
        <v>0</v>
      </c>
      <c r="D506" s="26">
        <v>0</v>
      </c>
      <c r="E506" s="26">
        <v>0</v>
      </c>
      <c r="F506" s="26">
        <v>0</v>
      </c>
      <c r="G506" s="26">
        <v>0</v>
      </c>
      <c r="H506" s="26">
        <v>0</v>
      </c>
      <c r="I506" s="26">
        <v>0</v>
      </c>
      <c r="J506" s="26">
        <v>0</v>
      </c>
      <c r="K506" s="26">
        <v>0</v>
      </c>
      <c r="L506" s="26">
        <v>12603.61</v>
      </c>
      <c r="M506" s="26">
        <v>203.91</v>
      </c>
    </row>
    <row r="507" spans="1:13">
      <c r="A507" s="13" t="s">
        <v>56</v>
      </c>
      <c r="B507" s="26">
        <v>0</v>
      </c>
      <c r="C507" s="26">
        <v>0</v>
      </c>
      <c r="D507" s="26">
        <v>0</v>
      </c>
      <c r="E507" s="26">
        <v>0</v>
      </c>
      <c r="F507" s="26">
        <v>0</v>
      </c>
      <c r="G507" s="26">
        <v>0</v>
      </c>
      <c r="H507" s="26">
        <v>0</v>
      </c>
      <c r="I507" s="26">
        <v>0</v>
      </c>
      <c r="J507" s="26">
        <v>0</v>
      </c>
      <c r="K507" s="26">
        <v>0</v>
      </c>
      <c r="L507" s="26">
        <v>12999.93</v>
      </c>
      <c r="M507" s="26">
        <v>201.36</v>
      </c>
    </row>
    <row r="508" spans="1:13">
      <c r="A508" s="14"/>
      <c r="B508" s="21">
        <f t="shared" ref="B508:M508" si="12">SUM(B471:B505)</f>
        <v>335578.52999999997</v>
      </c>
      <c r="C508" s="22">
        <f t="shared" si="12"/>
        <v>4166</v>
      </c>
      <c r="D508" s="21">
        <f t="shared" si="12"/>
        <v>342327.42000000004</v>
      </c>
      <c r="E508" s="22">
        <f t="shared" si="12"/>
        <v>4853.6599999999989</v>
      </c>
      <c r="F508" s="21">
        <f t="shared" si="12"/>
        <v>314444.07</v>
      </c>
      <c r="G508" s="22">
        <f t="shared" si="12"/>
        <v>4368.63</v>
      </c>
      <c r="H508" s="21">
        <f t="shared" si="12"/>
        <v>320835.61999999994</v>
      </c>
      <c r="I508" s="22">
        <f t="shared" si="12"/>
        <v>4613.7920000000013</v>
      </c>
      <c r="J508" s="21">
        <f t="shared" si="12"/>
        <v>336404.09000000008</v>
      </c>
      <c r="K508" s="22">
        <f t="shared" si="12"/>
        <v>4900.2600000000011</v>
      </c>
      <c r="L508" s="21">
        <f t="shared" si="12"/>
        <v>322159.39999999997</v>
      </c>
      <c r="M508" s="22">
        <f t="shared" si="12"/>
        <v>4932.0499999999993</v>
      </c>
    </row>
  </sheetData>
  <mergeCells count="93">
    <mergeCell ref="O174:O175"/>
    <mergeCell ref="P174:P175"/>
    <mergeCell ref="I58:J58"/>
    <mergeCell ref="K58:L58"/>
    <mergeCell ref="M58:N58"/>
    <mergeCell ref="A58:A59"/>
    <mergeCell ref="B58:B59"/>
    <mergeCell ref="C58:D58"/>
    <mergeCell ref="E58:F58"/>
    <mergeCell ref="G58:H58"/>
    <mergeCell ref="A1:N1"/>
    <mergeCell ref="A2:N2"/>
    <mergeCell ref="A3:N3"/>
    <mergeCell ref="A4:A5"/>
    <mergeCell ref="B4:B5"/>
    <mergeCell ref="C4:D4"/>
    <mergeCell ref="E4:F4"/>
    <mergeCell ref="G4:H4"/>
    <mergeCell ref="I4:J4"/>
    <mergeCell ref="K4:L4"/>
    <mergeCell ref="M4:N4"/>
    <mergeCell ref="I176:J176"/>
    <mergeCell ref="K176:L176"/>
    <mergeCell ref="M176:N176"/>
    <mergeCell ref="A176:A177"/>
    <mergeCell ref="B176:B177"/>
    <mergeCell ref="C176:D176"/>
    <mergeCell ref="E176:F176"/>
    <mergeCell ref="G176:H176"/>
    <mergeCell ref="A114:N114"/>
    <mergeCell ref="A115:N115"/>
    <mergeCell ref="A116:N116"/>
    <mergeCell ref="A117:A118"/>
    <mergeCell ref="B117:B118"/>
    <mergeCell ref="C117:D117"/>
    <mergeCell ref="E117:F117"/>
    <mergeCell ref="G117:H117"/>
    <mergeCell ref="I117:J117"/>
    <mergeCell ref="K117:L117"/>
    <mergeCell ref="M117:N117"/>
    <mergeCell ref="A238:A239"/>
    <mergeCell ref="A356:M356"/>
    <mergeCell ref="K298:L298"/>
    <mergeCell ref="M298:N298"/>
    <mergeCell ref="A235:N235"/>
    <mergeCell ref="A236:N236"/>
    <mergeCell ref="A237:N237"/>
    <mergeCell ref="B238:B239"/>
    <mergeCell ref="C238:D238"/>
    <mergeCell ref="E238:F238"/>
    <mergeCell ref="G238:H238"/>
    <mergeCell ref="I238:J238"/>
    <mergeCell ref="K238:L238"/>
    <mergeCell ref="M238:N238"/>
    <mergeCell ref="J357:K357"/>
    <mergeCell ref="L357:M357"/>
    <mergeCell ref="B298:B299"/>
    <mergeCell ref="C298:D298"/>
    <mergeCell ref="E298:F298"/>
    <mergeCell ref="G298:H298"/>
    <mergeCell ref="I298:J298"/>
    <mergeCell ref="A354:M354"/>
    <mergeCell ref="A355:M355"/>
    <mergeCell ref="A298:A299"/>
    <mergeCell ref="A357:A358"/>
    <mergeCell ref="B357:C357"/>
    <mergeCell ref="D357:E357"/>
    <mergeCell ref="F357:G357"/>
    <mergeCell ref="H357:I357"/>
    <mergeCell ref="L393:M393"/>
    <mergeCell ref="A433:M433"/>
    <mergeCell ref="A434:M434"/>
    <mergeCell ref="A435:M435"/>
    <mergeCell ref="A436:A437"/>
    <mergeCell ref="B436:C436"/>
    <mergeCell ref="D436:E436"/>
    <mergeCell ref="F436:G436"/>
    <mergeCell ref="H436:I436"/>
    <mergeCell ref="J436:K436"/>
    <mergeCell ref="A393:A394"/>
    <mergeCell ref="B393:C393"/>
    <mergeCell ref="D393:E393"/>
    <mergeCell ref="F393:G393"/>
    <mergeCell ref="H393:I393"/>
    <mergeCell ref="J393:K393"/>
    <mergeCell ref="L436:M436"/>
    <mergeCell ref="A469:A470"/>
    <mergeCell ref="B469:C469"/>
    <mergeCell ref="D469:E469"/>
    <mergeCell ref="F469:G469"/>
    <mergeCell ref="H469:I469"/>
    <mergeCell ref="J469:K469"/>
    <mergeCell ref="L469:M469"/>
  </mergeCells>
  <pageMargins left="1.7" right="0.7" top="0.75" bottom="0.75" header="0.3" footer="0.3"/>
  <pageSetup paperSize="9" scale="68" orientation="landscape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38"/>
  <sheetViews>
    <sheetView tabSelected="1" topLeftCell="B87" workbookViewId="0">
      <selection activeCell="R107" sqref="R107"/>
    </sheetView>
  </sheetViews>
  <sheetFormatPr defaultRowHeight="14.4"/>
  <cols>
    <col min="1" max="1" width="14.44140625" customWidth="1"/>
    <col min="2" max="2" width="14.5546875" customWidth="1"/>
    <col min="3" max="3" width="10.5546875" customWidth="1"/>
    <col min="4" max="4" width="10.6640625" customWidth="1"/>
    <col min="5" max="5" width="15" customWidth="1"/>
    <col min="6" max="6" width="2.33203125" customWidth="1"/>
    <col min="7" max="8" width="14.6640625" customWidth="1"/>
    <col min="9" max="9" width="9" customWidth="1"/>
    <col min="10" max="10" width="10.6640625" customWidth="1"/>
    <col min="11" max="11" width="13.44140625" customWidth="1"/>
    <col min="12" max="12" width="11.109375" customWidth="1"/>
    <col min="13" max="13" width="2" customWidth="1"/>
    <col min="14" max="14" width="14.6640625" customWidth="1"/>
    <col min="15" max="15" width="15.5546875" customWidth="1"/>
    <col min="16" max="16" width="11.5546875" customWidth="1"/>
    <col min="17" max="17" width="11" customWidth="1"/>
    <col min="18" max="18" width="15.5546875" customWidth="1"/>
  </cols>
  <sheetData>
    <row r="1" spans="1:18" ht="21">
      <c r="A1" s="245" t="s">
        <v>0</v>
      </c>
      <c r="B1" s="245"/>
      <c r="C1" s="245"/>
      <c r="D1" s="245"/>
      <c r="E1" s="245"/>
      <c r="G1" s="245" t="s">
        <v>0</v>
      </c>
      <c r="H1" s="245"/>
      <c r="I1" s="245"/>
      <c r="J1" s="245"/>
      <c r="K1" s="245"/>
      <c r="N1" s="245" t="s">
        <v>0</v>
      </c>
      <c r="O1" s="245"/>
      <c r="P1" s="245"/>
      <c r="Q1" s="245"/>
      <c r="R1" s="245"/>
    </row>
    <row r="2" spans="1:18" ht="17.399999999999999">
      <c r="A2" s="242" t="s">
        <v>146</v>
      </c>
      <c r="B2" s="242"/>
      <c r="C2" s="242"/>
      <c r="D2" s="242"/>
      <c r="E2" s="242"/>
      <c r="G2" s="242" t="s">
        <v>147</v>
      </c>
      <c r="H2" s="242"/>
      <c r="I2" s="242"/>
      <c r="J2" s="242"/>
      <c r="K2" s="242"/>
      <c r="N2" s="242" t="s">
        <v>148</v>
      </c>
      <c r="O2" s="242"/>
      <c r="P2" s="242"/>
      <c r="Q2" s="242"/>
      <c r="R2" s="242"/>
    </row>
    <row r="3" spans="1:18" ht="15.6">
      <c r="A3" s="44"/>
      <c r="B3" s="44"/>
      <c r="C3" s="44"/>
      <c r="D3" s="44"/>
      <c r="E3" s="45"/>
      <c r="G3" s="44"/>
      <c r="H3" s="44"/>
      <c r="I3" s="44"/>
      <c r="J3" s="44"/>
      <c r="K3" s="45"/>
      <c r="N3" s="44"/>
      <c r="O3" s="44"/>
      <c r="P3" s="44"/>
      <c r="Q3" s="44"/>
      <c r="R3" s="45"/>
    </row>
    <row r="4" spans="1:18" ht="15">
      <c r="A4" s="243" t="s">
        <v>1</v>
      </c>
      <c r="B4" s="243"/>
      <c r="C4" s="244" t="s">
        <v>76</v>
      </c>
      <c r="D4" s="46" t="s">
        <v>70</v>
      </c>
      <c r="E4" s="244" t="s">
        <v>5</v>
      </c>
      <c r="G4" s="243" t="s">
        <v>1</v>
      </c>
      <c r="H4" s="243"/>
      <c r="I4" s="244" t="s">
        <v>76</v>
      </c>
      <c r="J4" s="46" t="s">
        <v>70</v>
      </c>
      <c r="K4" s="244" t="s">
        <v>5</v>
      </c>
      <c r="L4" s="46" t="s">
        <v>111</v>
      </c>
      <c r="N4" s="243" t="s">
        <v>1</v>
      </c>
      <c r="O4" s="243"/>
      <c r="P4" s="244" t="s">
        <v>76</v>
      </c>
      <c r="Q4" s="46" t="s">
        <v>70</v>
      </c>
      <c r="R4" s="244" t="s">
        <v>5</v>
      </c>
    </row>
    <row r="5" spans="1:18" ht="15">
      <c r="A5" s="175" t="s">
        <v>3</v>
      </c>
      <c r="B5" s="46" t="s">
        <v>4</v>
      </c>
      <c r="C5" s="246"/>
      <c r="D5" s="131" t="s">
        <v>76</v>
      </c>
      <c r="E5" s="244"/>
      <c r="G5" s="175" t="s">
        <v>3</v>
      </c>
      <c r="H5" s="46" t="s">
        <v>4</v>
      </c>
      <c r="I5" s="244"/>
      <c r="J5" s="49" t="s">
        <v>76</v>
      </c>
      <c r="K5" s="244"/>
      <c r="L5" s="131" t="s">
        <v>112</v>
      </c>
      <c r="N5" s="175" t="s">
        <v>3</v>
      </c>
      <c r="O5" s="46" t="s">
        <v>4</v>
      </c>
      <c r="P5" s="244"/>
      <c r="Q5" s="49" t="s">
        <v>76</v>
      </c>
      <c r="R5" s="244"/>
    </row>
    <row r="6" spans="1:18">
      <c r="A6" s="95">
        <v>45668</v>
      </c>
      <c r="B6" s="95">
        <v>45698</v>
      </c>
      <c r="C6" s="107">
        <v>21080</v>
      </c>
      <c r="D6" s="63">
        <f t="shared" ref="D6:D21" si="0">E6/C6</f>
        <v>12.560711574952562</v>
      </c>
      <c r="E6" s="137">
        <v>264779.8</v>
      </c>
      <c r="G6" s="95">
        <v>45683</v>
      </c>
      <c r="H6" s="95">
        <v>45712</v>
      </c>
      <c r="I6" s="56">
        <v>709</v>
      </c>
      <c r="J6" s="40">
        <f t="shared" ref="J6:J15" si="1">K6/I6</f>
        <v>25.203229901269395</v>
      </c>
      <c r="K6" s="125">
        <v>17869.09</v>
      </c>
      <c r="L6" s="3">
        <v>43</v>
      </c>
      <c r="N6" s="95">
        <v>45676</v>
      </c>
      <c r="O6" s="95">
        <v>45706</v>
      </c>
      <c r="P6" s="179">
        <v>24900</v>
      </c>
      <c r="Q6" s="40">
        <f t="shared" ref="Q6:Q15" si="2">R6/P6</f>
        <v>11.30371606425703</v>
      </c>
      <c r="R6" s="5">
        <v>281462.53000000003</v>
      </c>
    </row>
    <row r="7" spans="1:18">
      <c r="A7" s="176" t="s">
        <v>151</v>
      </c>
      <c r="B7" s="77" t="s">
        <v>152</v>
      </c>
      <c r="C7" s="174">
        <v>21320</v>
      </c>
      <c r="D7" s="63">
        <f t="shared" si="0"/>
        <v>13.034917448405253</v>
      </c>
      <c r="E7" s="138">
        <v>277904.44</v>
      </c>
      <c r="G7" s="77">
        <v>45713</v>
      </c>
      <c r="H7" s="77">
        <v>45741</v>
      </c>
      <c r="I7" s="56">
        <v>1106</v>
      </c>
      <c r="J7" s="120">
        <f t="shared" si="1"/>
        <v>19.71885171790235</v>
      </c>
      <c r="K7" s="126">
        <v>21809.05</v>
      </c>
      <c r="L7" s="3">
        <v>39</v>
      </c>
      <c r="N7" s="77">
        <v>45707</v>
      </c>
      <c r="O7" s="77">
        <v>45734</v>
      </c>
      <c r="P7" s="56">
        <v>24000</v>
      </c>
      <c r="Q7" s="40">
        <f t="shared" si="2"/>
        <v>11.941899999999999</v>
      </c>
      <c r="R7" s="5">
        <v>286605.59999999998</v>
      </c>
    </row>
    <row r="8" spans="1:18">
      <c r="A8" s="95">
        <v>45727</v>
      </c>
      <c r="B8" s="95">
        <v>45757</v>
      </c>
      <c r="C8" s="56">
        <v>24120</v>
      </c>
      <c r="D8" s="63">
        <f t="shared" si="0"/>
        <v>13.690053067993366</v>
      </c>
      <c r="E8" s="2">
        <v>330204.08</v>
      </c>
      <c r="G8" s="77">
        <v>45742</v>
      </c>
      <c r="H8" s="77">
        <v>45772</v>
      </c>
      <c r="I8" s="56">
        <v>1194</v>
      </c>
      <c r="J8" s="40">
        <f t="shared" si="1"/>
        <v>20.751599664991623</v>
      </c>
      <c r="K8" s="127">
        <v>24777.41</v>
      </c>
      <c r="L8" s="3">
        <v>43</v>
      </c>
      <c r="N8" s="77">
        <v>45735</v>
      </c>
      <c r="O8" s="77">
        <v>45764</v>
      </c>
      <c r="P8" s="56">
        <v>23700</v>
      </c>
      <c r="Q8" s="40">
        <f t="shared" si="2"/>
        <v>13.039475949367089</v>
      </c>
      <c r="R8" s="2">
        <v>309035.58</v>
      </c>
    </row>
    <row r="9" spans="1:18">
      <c r="A9" s="77">
        <v>45758</v>
      </c>
      <c r="B9" s="77">
        <v>45787</v>
      </c>
      <c r="C9" s="107">
        <v>25600</v>
      </c>
      <c r="D9" s="63">
        <f t="shared" si="0"/>
        <v>12.721110546875</v>
      </c>
      <c r="E9" s="140">
        <v>325660.43</v>
      </c>
      <c r="G9" s="77">
        <v>45773</v>
      </c>
      <c r="H9" s="77">
        <v>45802</v>
      </c>
      <c r="I9" s="56">
        <v>1328</v>
      </c>
      <c r="J9" s="40">
        <f t="shared" si="1"/>
        <v>17.906852409638553</v>
      </c>
      <c r="K9" s="50">
        <v>23780.3</v>
      </c>
      <c r="L9" s="3">
        <v>37</v>
      </c>
      <c r="N9" s="77">
        <v>45765</v>
      </c>
      <c r="O9" s="77">
        <v>45795</v>
      </c>
      <c r="P9" s="56">
        <v>24000</v>
      </c>
      <c r="Q9" s="40">
        <f t="shared" si="2"/>
        <v>12.045569583333332</v>
      </c>
      <c r="R9" s="2">
        <v>289093.67</v>
      </c>
    </row>
    <row r="10" spans="1:18">
      <c r="A10" s="77">
        <v>45788</v>
      </c>
      <c r="B10" s="77">
        <v>45818</v>
      </c>
      <c r="C10" s="107">
        <v>26240</v>
      </c>
      <c r="D10" s="63">
        <f t="shared" si="0"/>
        <v>12.505543445121951</v>
      </c>
      <c r="E10" s="141">
        <v>328145.46000000002</v>
      </c>
      <c r="G10" s="77">
        <v>45803</v>
      </c>
      <c r="H10" s="77">
        <v>45833</v>
      </c>
      <c r="I10" s="177">
        <v>1245</v>
      </c>
      <c r="J10" s="40">
        <f t="shared" si="1"/>
        <v>18.352763052208836</v>
      </c>
      <c r="K10" s="125">
        <v>22849.19</v>
      </c>
      <c r="L10" s="3">
        <v>52</v>
      </c>
      <c r="N10" s="77">
        <v>45796</v>
      </c>
      <c r="O10" s="77">
        <v>45826</v>
      </c>
      <c r="P10" s="177">
        <v>26400</v>
      </c>
      <c r="Q10" s="40">
        <f t="shared" si="2"/>
        <v>11.902772348484849</v>
      </c>
      <c r="R10" s="5">
        <v>314233.19</v>
      </c>
    </row>
    <row r="11" spans="1:18">
      <c r="A11" s="77">
        <v>45819</v>
      </c>
      <c r="B11" s="77">
        <v>45848</v>
      </c>
      <c r="C11" s="107">
        <v>23640</v>
      </c>
      <c r="D11" s="63">
        <f t="shared" si="0"/>
        <v>13.20078426395939</v>
      </c>
      <c r="E11" s="142">
        <v>312066.53999999998</v>
      </c>
      <c r="G11" s="77">
        <v>45834</v>
      </c>
      <c r="H11" s="77">
        <v>45863</v>
      </c>
      <c r="I11" s="56">
        <v>852</v>
      </c>
      <c r="J11" s="40">
        <f t="shared" si="1"/>
        <v>23.254894366197181</v>
      </c>
      <c r="K11" s="125">
        <v>19813.169999999998</v>
      </c>
      <c r="L11" s="3">
        <v>21</v>
      </c>
      <c r="N11" s="77">
        <v>45827</v>
      </c>
      <c r="O11" s="77">
        <v>45856</v>
      </c>
      <c r="P11" s="56">
        <v>24000</v>
      </c>
      <c r="Q11" s="40">
        <f t="shared" si="2"/>
        <v>12.270210416666666</v>
      </c>
      <c r="R11" s="2">
        <v>294485.05</v>
      </c>
    </row>
    <row r="12" spans="1:18">
      <c r="A12" s="77">
        <v>45849</v>
      </c>
      <c r="B12" s="77">
        <v>45879</v>
      </c>
      <c r="C12" s="107">
        <v>22880</v>
      </c>
      <c r="D12" s="63">
        <f t="shared" si="0"/>
        <v>14.118403846153846</v>
      </c>
      <c r="E12" s="142">
        <v>323029.08</v>
      </c>
      <c r="G12" s="77">
        <v>45864</v>
      </c>
      <c r="H12" s="77">
        <v>45894</v>
      </c>
      <c r="I12" s="56">
        <v>849</v>
      </c>
      <c r="J12" s="40">
        <f t="shared" si="1"/>
        <v>24.64467608951708</v>
      </c>
      <c r="K12" s="128">
        <v>20923.330000000002</v>
      </c>
      <c r="L12" s="3">
        <v>29</v>
      </c>
      <c r="N12" s="77">
        <v>45857</v>
      </c>
      <c r="O12" s="77">
        <v>45887</v>
      </c>
      <c r="P12" s="56">
        <v>18000</v>
      </c>
      <c r="Q12" s="40">
        <f t="shared" si="2"/>
        <v>13.420265555555556</v>
      </c>
      <c r="R12" s="5">
        <v>241564.78</v>
      </c>
    </row>
    <row r="13" spans="1:18">
      <c r="A13" s="77">
        <v>45880</v>
      </c>
      <c r="B13" s="77">
        <v>45910</v>
      </c>
      <c r="C13" s="107">
        <v>22720</v>
      </c>
      <c r="D13" s="63">
        <f t="shared" si="0"/>
        <v>14.069258362676056</v>
      </c>
      <c r="E13" s="142">
        <v>319653.55</v>
      </c>
      <c r="G13" s="77">
        <v>45895</v>
      </c>
      <c r="H13" s="77">
        <v>45925</v>
      </c>
      <c r="I13" s="56">
        <v>733</v>
      </c>
      <c r="J13" s="40">
        <f t="shared" si="1"/>
        <v>26.182933151432469</v>
      </c>
      <c r="K13" s="125">
        <v>19192.09</v>
      </c>
      <c r="L13" s="3">
        <v>55</v>
      </c>
      <c r="N13" s="77">
        <v>45888</v>
      </c>
      <c r="O13" s="77">
        <v>45918</v>
      </c>
      <c r="P13" s="56">
        <v>17100</v>
      </c>
      <c r="Q13" s="40">
        <f t="shared" si="2"/>
        <v>13.995863742690059</v>
      </c>
      <c r="R13" s="2">
        <v>239329.27</v>
      </c>
    </row>
    <row r="14" spans="1:18">
      <c r="A14" s="210">
        <v>45911</v>
      </c>
      <c r="B14" s="210">
        <v>45940</v>
      </c>
      <c r="C14" s="211">
        <v>22680</v>
      </c>
      <c r="D14" s="212">
        <f t="shared" si="0"/>
        <v>14.088020723104057</v>
      </c>
      <c r="E14" s="142">
        <v>319516.31</v>
      </c>
      <c r="G14" s="77">
        <v>45926</v>
      </c>
      <c r="H14" s="77">
        <v>45955</v>
      </c>
      <c r="I14" s="177">
        <v>787</v>
      </c>
      <c r="J14" s="40">
        <f t="shared" si="1"/>
        <v>24.78951715374841</v>
      </c>
      <c r="K14" s="125">
        <v>19509.349999999999</v>
      </c>
      <c r="L14" s="3">
        <v>30</v>
      </c>
      <c r="N14" s="77">
        <v>45919</v>
      </c>
      <c r="O14" s="77">
        <v>45948</v>
      </c>
      <c r="P14" s="177">
        <v>18600</v>
      </c>
      <c r="Q14" s="40">
        <f t="shared" si="2"/>
        <v>13.175267741935484</v>
      </c>
      <c r="R14" s="2">
        <v>245059.98</v>
      </c>
    </row>
    <row r="15" spans="1:18">
      <c r="A15" s="214">
        <v>45941</v>
      </c>
      <c r="B15" s="215">
        <v>45971</v>
      </c>
      <c r="C15" s="216">
        <v>22520</v>
      </c>
      <c r="D15" s="217">
        <f t="shared" si="0"/>
        <v>14.363023978685613</v>
      </c>
      <c r="E15" s="141">
        <v>323455.3</v>
      </c>
      <c r="G15" s="77">
        <v>45956</v>
      </c>
      <c r="H15" s="77">
        <v>45986</v>
      </c>
      <c r="I15" s="56">
        <v>707</v>
      </c>
      <c r="J15" s="40">
        <f t="shared" si="1"/>
        <v>28.246082036775107</v>
      </c>
      <c r="K15" s="125">
        <v>19969.98</v>
      </c>
      <c r="L15" s="3">
        <v>34</v>
      </c>
      <c r="N15" s="77">
        <v>45949</v>
      </c>
      <c r="O15" s="77">
        <v>45979</v>
      </c>
      <c r="P15" s="56">
        <v>18600</v>
      </c>
      <c r="Q15" s="40">
        <f t="shared" si="2"/>
        <v>13.848603225806452</v>
      </c>
      <c r="R15" s="2">
        <v>257584.02</v>
      </c>
    </row>
    <row r="16" spans="1:18">
      <c r="A16" s="247" t="s">
        <v>159</v>
      </c>
      <c r="B16" s="248"/>
      <c r="C16" s="248"/>
      <c r="D16" s="249"/>
      <c r="E16" s="206">
        <v>2464.1</v>
      </c>
      <c r="G16" s="77">
        <v>45987</v>
      </c>
      <c r="H16" s="77">
        <v>46017</v>
      </c>
      <c r="I16" s="178">
        <v>667</v>
      </c>
      <c r="J16" s="62">
        <f>K16/I16</f>
        <v>27.323268365817089</v>
      </c>
      <c r="K16" s="129">
        <v>18224.62</v>
      </c>
      <c r="L16" s="3">
        <v>44</v>
      </c>
      <c r="N16" s="77">
        <v>45980</v>
      </c>
      <c r="O16" s="77">
        <v>46010</v>
      </c>
      <c r="P16" s="178">
        <v>20700</v>
      </c>
      <c r="Q16" s="62">
        <f>R16/P16</f>
        <v>13.135788888888889</v>
      </c>
      <c r="R16" s="6">
        <v>271910.83</v>
      </c>
    </row>
    <row r="17" spans="1:18">
      <c r="A17" s="218" t="s">
        <v>163</v>
      </c>
      <c r="B17" s="213"/>
      <c r="C17" s="213"/>
      <c r="D17" s="219"/>
      <c r="E17" s="143">
        <f>SUM(E15:E16)</f>
        <v>325919.39999999997</v>
      </c>
      <c r="G17" s="95">
        <v>46018</v>
      </c>
      <c r="H17" s="95">
        <v>46047</v>
      </c>
      <c r="I17" s="9">
        <v>471</v>
      </c>
      <c r="J17" s="63">
        <f>K17/I17</f>
        <v>33.551868365180468</v>
      </c>
      <c r="K17" s="8">
        <v>15802.93</v>
      </c>
      <c r="L17" s="3">
        <v>28</v>
      </c>
      <c r="N17" s="95">
        <v>46011</v>
      </c>
      <c r="O17" s="95">
        <v>46040</v>
      </c>
      <c r="P17" s="9">
        <v>12900</v>
      </c>
      <c r="Q17" s="63">
        <f>R17/P17</f>
        <v>14.260323255813955</v>
      </c>
      <c r="R17" s="8">
        <v>183958.17</v>
      </c>
    </row>
    <row r="18" spans="1:18">
      <c r="A18" s="214">
        <v>45972</v>
      </c>
      <c r="B18" s="215">
        <v>46002</v>
      </c>
      <c r="C18" s="216">
        <v>24960</v>
      </c>
      <c r="D18" s="217">
        <f t="shared" si="0"/>
        <v>13.511981169871794</v>
      </c>
      <c r="E18" s="143">
        <v>337259.05</v>
      </c>
      <c r="G18" s="200"/>
      <c r="H18" s="200"/>
      <c r="I18" s="60"/>
      <c r="J18" s="201"/>
      <c r="K18" s="202"/>
      <c r="L18" s="60"/>
      <c r="N18" s="200"/>
      <c r="O18" s="200"/>
      <c r="P18" s="60"/>
      <c r="Q18" s="201"/>
      <c r="R18" s="104"/>
    </row>
    <row r="19" spans="1:18">
      <c r="A19" s="247" t="s">
        <v>159</v>
      </c>
      <c r="B19" s="248"/>
      <c r="C19" s="248"/>
      <c r="D19" s="249"/>
      <c r="E19" s="206">
        <v>2464.1</v>
      </c>
      <c r="G19" s="59"/>
      <c r="H19" s="59"/>
      <c r="I19" s="104"/>
      <c r="J19" s="60"/>
      <c r="L19" s="59"/>
      <c r="M19" s="59"/>
      <c r="N19" s="104"/>
      <c r="O19" s="60"/>
      <c r="P19" s="104"/>
      <c r="Q19" s="60"/>
      <c r="R19" s="104"/>
    </row>
    <row r="20" spans="1:18">
      <c r="A20" s="218" t="s">
        <v>162</v>
      </c>
      <c r="B20" s="213"/>
      <c r="C20" s="213"/>
      <c r="D20" s="219"/>
      <c r="E20" s="143">
        <v>339723.15</v>
      </c>
      <c r="G20" s="220"/>
      <c r="H20" s="220"/>
      <c r="I20" s="250"/>
      <c r="J20" s="250"/>
      <c r="K20" s="250"/>
      <c r="L20" s="208"/>
      <c r="N20" s="200"/>
      <c r="O20" s="200"/>
      <c r="P20" s="60"/>
      <c r="Q20" s="201"/>
      <c r="R20" s="104"/>
    </row>
    <row r="21" spans="1:18">
      <c r="A21" s="214">
        <v>46003</v>
      </c>
      <c r="B21" s="215">
        <v>46032</v>
      </c>
      <c r="C21" s="216">
        <v>18040</v>
      </c>
      <c r="D21" s="217">
        <f t="shared" si="0"/>
        <v>14.581628603104214</v>
      </c>
      <c r="E21" s="144">
        <v>263052.58</v>
      </c>
      <c r="G21" s="220"/>
      <c r="H21" s="220"/>
      <c r="I21" s="250"/>
      <c r="J21" s="250"/>
      <c r="K21" s="250"/>
      <c r="L21" s="208"/>
    </row>
    <row r="22" spans="1:18">
      <c r="A22" s="247" t="s">
        <v>159</v>
      </c>
      <c r="B22" s="248"/>
      <c r="C22" s="248"/>
      <c r="D22" s="249"/>
      <c r="E22" s="221">
        <v>2464.1</v>
      </c>
      <c r="G22" s="220"/>
      <c r="H22" s="220"/>
      <c r="I22" s="104"/>
      <c r="J22" s="60"/>
      <c r="K22" s="209"/>
      <c r="L22" s="208"/>
    </row>
    <row r="23" spans="1:18" ht="15.6">
      <c r="A23" s="203" t="s">
        <v>166</v>
      </c>
      <c r="B23" s="204"/>
      <c r="C23" s="204"/>
      <c r="D23" s="205"/>
      <c r="E23" s="144">
        <v>265516.68</v>
      </c>
      <c r="G23" s="196"/>
      <c r="H23" s="196"/>
      <c r="I23" s="197"/>
      <c r="J23" s="198"/>
      <c r="K23" s="199"/>
    </row>
    <row r="24" spans="1:18">
      <c r="A24" s="59"/>
      <c r="B24" s="59"/>
      <c r="C24" s="104"/>
      <c r="D24" s="60"/>
      <c r="F24" s="59"/>
      <c r="G24" s="59"/>
      <c r="H24" s="104"/>
      <c r="I24" s="60"/>
      <c r="K24" s="59"/>
      <c r="L24" s="59"/>
      <c r="M24" s="59"/>
      <c r="N24" s="104"/>
      <c r="O24" s="60"/>
      <c r="P24" s="64"/>
      <c r="Q24" s="61"/>
      <c r="R24" s="58"/>
    </row>
    <row r="25" spans="1:18" ht="15.6">
      <c r="A25" s="90"/>
      <c r="B25" s="82"/>
      <c r="C25" s="79" t="s">
        <v>77</v>
      </c>
      <c r="D25" s="79" t="s">
        <v>78</v>
      </c>
      <c r="E25" s="80">
        <f>SUM(E6+E7+E8+E9+E10+E11+E12+E13+E14+E17+E20+E23)</f>
        <v>3732118.92</v>
      </c>
      <c r="F25" s="81"/>
      <c r="G25" s="81"/>
      <c r="H25" s="82"/>
      <c r="I25" s="79" t="s">
        <v>77</v>
      </c>
      <c r="J25" s="79" t="s">
        <v>78</v>
      </c>
      <c r="K25" s="80">
        <f>SUM(K6:K24)</f>
        <v>244520.51</v>
      </c>
      <c r="L25" s="226">
        <f>SUM(L6:L24)</f>
        <v>455</v>
      </c>
      <c r="M25" s="81"/>
      <c r="N25" s="81"/>
      <c r="O25" s="82"/>
      <c r="P25" s="79" t="s">
        <v>77</v>
      </c>
      <c r="Q25" s="79" t="s">
        <v>78</v>
      </c>
      <c r="R25" s="80">
        <f>SUM(R6:R24)</f>
        <v>3214322.67</v>
      </c>
    </row>
    <row r="26" spans="1:18" ht="15.6">
      <c r="A26" s="91"/>
      <c r="B26" s="92"/>
      <c r="C26" s="93"/>
      <c r="D26" s="94"/>
      <c r="E26" s="84"/>
      <c r="F26" s="81"/>
      <c r="G26" s="81"/>
      <c r="H26" s="82"/>
      <c r="I26" s="83"/>
      <c r="J26" s="83"/>
      <c r="K26" s="84"/>
      <c r="L26" s="81"/>
      <c r="M26" s="81"/>
      <c r="N26" s="81"/>
      <c r="O26" s="82"/>
      <c r="P26" s="83"/>
      <c r="Q26" s="83"/>
      <c r="R26" s="84"/>
    </row>
    <row r="27" spans="1:18" ht="15.6">
      <c r="A27" s="90"/>
      <c r="B27" s="82"/>
      <c r="C27" s="85"/>
      <c r="D27" s="79" t="s">
        <v>79</v>
      </c>
      <c r="E27" s="86">
        <f>SUM(C6+C7+C8+C9+C10+C11+C12+C13+C14+C15+C18+C21)</f>
        <v>275800</v>
      </c>
      <c r="F27" s="81"/>
      <c r="G27" s="81"/>
      <c r="H27" s="82"/>
      <c r="I27" s="85"/>
      <c r="J27" s="79" t="s">
        <v>79</v>
      </c>
      <c r="K27" s="86">
        <f>SUM(I6:I17)</f>
        <v>10648</v>
      </c>
      <c r="L27" s="81"/>
      <c r="M27" s="81"/>
      <c r="N27" s="81"/>
      <c r="O27" s="82"/>
      <c r="P27" s="85"/>
      <c r="Q27" s="79" t="s">
        <v>79</v>
      </c>
      <c r="R27" s="86">
        <f>SUM(P6:P17)</f>
        <v>252900</v>
      </c>
    </row>
    <row r="28" spans="1:18">
      <c r="G28" s="133"/>
      <c r="H28" s="133"/>
      <c r="I28" s="180"/>
      <c r="J28" s="181"/>
    </row>
    <row r="29" spans="1:18" ht="21">
      <c r="A29" s="245" t="s">
        <v>0</v>
      </c>
      <c r="B29" s="245"/>
      <c r="C29" s="245"/>
      <c r="D29" s="245"/>
      <c r="E29" s="245"/>
      <c r="G29" s="245" t="s">
        <v>0</v>
      </c>
      <c r="H29" s="245"/>
      <c r="I29" s="245"/>
      <c r="J29" s="245"/>
      <c r="K29" s="245"/>
      <c r="N29" s="245" t="s">
        <v>0</v>
      </c>
      <c r="O29" s="245"/>
      <c r="P29" s="245"/>
      <c r="Q29" s="245"/>
      <c r="R29" s="245"/>
    </row>
    <row r="30" spans="1:18" ht="17.399999999999999">
      <c r="A30" s="242" t="s">
        <v>105</v>
      </c>
      <c r="B30" s="242"/>
      <c r="C30" s="242"/>
      <c r="D30" s="242"/>
      <c r="E30" s="242"/>
      <c r="G30" s="242" t="s">
        <v>106</v>
      </c>
      <c r="H30" s="242"/>
      <c r="I30" s="242"/>
      <c r="J30" s="242"/>
      <c r="K30" s="242"/>
      <c r="N30" s="242" t="s">
        <v>107</v>
      </c>
      <c r="O30" s="242"/>
      <c r="P30" s="242"/>
      <c r="Q30" s="242"/>
      <c r="R30" s="242"/>
    </row>
    <row r="31" spans="1:18" ht="15.6">
      <c r="A31" s="44"/>
      <c r="B31" s="44"/>
      <c r="C31" s="44"/>
      <c r="D31" s="44"/>
      <c r="E31" s="45"/>
      <c r="G31" s="44"/>
      <c r="H31" s="44"/>
      <c r="I31" s="44"/>
      <c r="J31" s="44"/>
      <c r="K31" s="45"/>
      <c r="N31" s="44"/>
      <c r="O31" s="44"/>
      <c r="P31" s="44"/>
      <c r="Q31" s="44"/>
      <c r="R31" s="45"/>
    </row>
    <row r="32" spans="1:18" ht="15">
      <c r="A32" s="243" t="s">
        <v>1</v>
      </c>
      <c r="B32" s="243"/>
      <c r="C32" s="244" t="s">
        <v>76</v>
      </c>
      <c r="D32" s="46" t="s">
        <v>70</v>
      </c>
      <c r="E32" s="244" t="s">
        <v>5</v>
      </c>
      <c r="G32" s="243" t="s">
        <v>1</v>
      </c>
      <c r="H32" s="243"/>
      <c r="I32" s="244" t="s">
        <v>76</v>
      </c>
      <c r="J32" s="46" t="s">
        <v>70</v>
      </c>
      <c r="K32" s="244" t="s">
        <v>5</v>
      </c>
      <c r="L32" s="46" t="s">
        <v>111</v>
      </c>
      <c r="N32" s="243" t="s">
        <v>1</v>
      </c>
      <c r="O32" s="243"/>
      <c r="P32" s="244" t="s">
        <v>76</v>
      </c>
      <c r="Q32" s="46" t="s">
        <v>70</v>
      </c>
      <c r="R32" s="244" t="s">
        <v>5</v>
      </c>
    </row>
    <row r="33" spans="1:18" ht="15">
      <c r="A33" s="47" t="s">
        <v>3</v>
      </c>
      <c r="B33" s="48" t="s">
        <v>4</v>
      </c>
      <c r="C33" s="246"/>
      <c r="D33" s="131" t="s">
        <v>76</v>
      </c>
      <c r="E33" s="244"/>
      <c r="G33" s="47" t="s">
        <v>3</v>
      </c>
      <c r="H33" s="48" t="s">
        <v>4</v>
      </c>
      <c r="I33" s="244"/>
      <c r="J33" s="49" t="s">
        <v>76</v>
      </c>
      <c r="K33" s="244"/>
      <c r="L33" s="131" t="s">
        <v>112</v>
      </c>
      <c r="N33" s="47" t="s">
        <v>3</v>
      </c>
      <c r="O33" s="48" t="s">
        <v>4</v>
      </c>
      <c r="P33" s="244"/>
      <c r="Q33" s="49" t="s">
        <v>76</v>
      </c>
      <c r="R33" s="244"/>
    </row>
    <row r="34" spans="1:18">
      <c r="A34" s="95">
        <v>45302</v>
      </c>
      <c r="B34" s="134">
        <v>45332</v>
      </c>
      <c r="C34" s="9">
        <v>18840</v>
      </c>
      <c r="D34" s="63">
        <f t="shared" ref="D34:D45" si="3">E34/C34</f>
        <v>12.734950106157113</v>
      </c>
      <c r="E34" s="137">
        <v>239926.46</v>
      </c>
      <c r="G34" s="95">
        <v>45317</v>
      </c>
      <c r="H34" s="95">
        <v>45347</v>
      </c>
      <c r="I34" s="3">
        <v>1330</v>
      </c>
      <c r="J34" s="40">
        <f t="shared" ref="J34:J45" si="4">K34/I34</f>
        <v>16.009300751879699</v>
      </c>
      <c r="K34" s="125">
        <v>21292.37</v>
      </c>
      <c r="L34" s="3">
        <v>34</v>
      </c>
      <c r="N34" s="95">
        <v>45310</v>
      </c>
      <c r="O34" s="95">
        <v>45340</v>
      </c>
      <c r="P34" s="122">
        <v>19200</v>
      </c>
      <c r="Q34" s="40">
        <f t="shared" ref="Q34:Q45" si="5">R34/P34</f>
        <v>11.5372171875</v>
      </c>
      <c r="R34" s="5">
        <v>221514.57</v>
      </c>
    </row>
    <row r="35" spans="1:18">
      <c r="A35" s="67">
        <v>45333</v>
      </c>
      <c r="B35" s="135">
        <v>45361</v>
      </c>
      <c r="C35" s="145">
        <v>19920</v>
      </c>
      <c r="D35" s="63">
        <f t="shared" si="3"/>
        <v>13.072088855421688</v>
      </c>
      <c r="E35" s="138">
        <v>260396.01</v>
      </c>
      <c r="G35" s="69">
        <v>45348</v>
      </c>
      <c r="H35" s="68">
        <v>45376</v>
      </c>
      <c r="I35" s="3">
        <v>1245</v>
      </c>
      <c r="J35" s="120">
        <f t="shared" si="4"/>
        <v>17.592562248995986</v>
      </c>
      <c r="K35" s="126">
        <v>21902.74</v>
      </c>
      <c r="L35" s="3">
        <v>46</v>
      </c>
      <c r="N35" s="69">
        <v>45341</v>
      </c>
      <c r="O35" s="68">
        <v>45369</v>
      </c>
      <c r="P35" s="3">
        <v>20100</v>
      </c>
      <c r="Q35" s="40">
        <f t="shared" si="5"/>
        <v>11.750495522388059</v>
      </c>
      <c r="R35" s="5">
        <v>236184.95999999999</v>
      </c>
    </row>
    <row r="36" spans="1:18">
      <c r="A36" s="69">
        <v>45362</v>
      </c>
      <c r="B36" s="135">
        <v>45392</v>
      </c>
      <c r="C36" s="145">
        <v>20600</v>
      </c>
      <c r="D36" s="63">
        <f t="shared" si="3"/>
        <v>11.672778155339806</v>
      </c>
      <c r="E36" s="139">
        <v>240459.23</v>
      </c>
      <c r="G36" s="69">
        <v>45377</v>
      </c>
      <c r="H36" s="68">
        <v>45407</v>
      </c>
      <c r="I36" s="3">
        <v>1501</v>
      </c>
      <c r="J36" s="40">
        <f t="shared" si="4"/>
        <v>14.103104596935376</v>
      </c>
      <c r="K36" s="127">
        <v>21168.76</v>
      </c>
      <c r="L36" s="3">
        <v>32</v>
      </c>
      <c r="N36" s="69">
        <v>45370</v>
      </c>
      <c r="O36" s="68">
        <v>45400</v>
      </c>
      <c r="P36" s="3">
        <v>21600</v>
      </c>
      <c r="Q36" s="40">
        <f t="shared" si="5"/>
        <v>10.508382407407407</v>
      </c>
      <c r="R36" s="2">
        <v>226981.06</v>
      </c>
    </row>
    <row r="37" spans="1:18">
      <c r="A37" s="69">
        <v>45393</v>
      </c>
      <c r="B37" s="135">
        <v>45422</v>
      </c>
      <c r="C37" s="9">
        <v>27000</v>
      </c>
      <c r="D37" s="63">
        <f t="shared" si="3"/>
        <v>11.441239259259261</v>
      </c>
      <c r="E37" s="140">
        <v>308913.46000000002</v>
      </c>
      <c r="G37" s="69">
        <v>45408</v>
      </c>
      <c r="H37" s="68">
        <v>45437</v>
      </c>
      <c r="I37" s="3">
        <v>1838</v>
      </c>
      <c r="J37" s="40">
        <f t="shared" si="4"/>
        <v>13.396474428726878</v>
      </c>
      <c r="K37" s="125">
        <v>24622.720000000001</v>
      </c>
      <c r="L37" s="3">
        <v>40</v>
      </c>
      <c r="N37" s="69">
        <v>45401</v>
      </c>
      <c r="O37" s="68">
        <v>45430</v>
      </c>
      <c r="P37" s="3">
        <v>30000</v>
      </c>
      <c r="Q37" s="40">
        <f t="shared" si="5"/>
        <v>10.540877333333334</v>
      </c>
      <c r="R37" s="2">
        <v>316226.32</v>
      </c>
    </row>
    <row r="38" spans="1:18">
      <c r="A38" s="69">
        <v>45423</v>
      </c>
      <c r="B38" s="135">
        <v>45453</v>
      </c>
      <c r="C38" s="9">
        <v>25840</v>
      </c>
      <c r="D38" s="63">
        <f t="shared" si="3"/>
        <v>9.7118719040247665</v>
      </c>
      <c r="E38" s="141">
        <v>250954.77</v>
      </c>
      <c r="G38" s="69">
        <v>45438</v>
      </c>
      <c r="H38" s="68">
        <v>45468</v>
      </c>
      <c r="I38" s="54">
        <v>1440</v>
      </c>
      <c r="J38" s="40">
        <f t="shared" si="4"/>
        <v>13.071916666666668</v>
      </c>
      <c r="K38" s="125">
        <v>18823.560000000001</v>
      </c>
      <c r="L38" s="3">
        <v>41</v>
      </c>
      <c r="N38" s="69">
        <v>45431</v>
      </c>
      <c r="O38" s="68">
        <v>45461</v>
      </c>
      <c r="P38" s="54">
        <v>28500</v>
      </c>
      <c r="Q38" s="40">
        <f t="shared" si="5"/>
        <v>8.655328771929824</v>
      </c>
      <c r="R38" s="5">
        <v>246676.87</v>
      </c>
    </row>
    <row r="39" spans="1:18">
      <c r="A39" s="69">
        <v>45454</v>
      </c>
      <c r="B39" s="135">
        <v>45483</v>
      </c>
      <c r="C39" s="9">
        <v>22920</v>
      </c>
      <c r="D39" s="63">
        <f t="shared" si="3"/>
        <v>11.945615619546249</v>
      </c>
      <c r="E39" s="142">
        <v>273793.51</v>
      </c>
      <c r="G39" s="69">
        <v>45469</v>
      </c>
      <c r="H39" s="68">
        <v>45498</v>
      </c>
      <c r="I39" s="3">
        <v>1392</v>
      </c>
      <c r="J39" s="40">
        <f t="shared" si="4"/>
        <v>14.837701149425289</v>
      </c>
      <c r="K39" s="125">
        <v>20654.080000000002</v>
      </c>
      <c r="L39" s="3">
        <v>40</v>
      </c>
      <c r="N39" s="69">
        <v>45462</v>
      </c>
      <c r="O39" s="68">
        <v>45491</v>
      </c>
      <c r="P39" s="3">
        <v>26100</v>
      </c>
      <c r="Q39" s="40">
        <f t="shared" si="5"/>
        <v>10.748456704980843</v>
      </c>
      <c r="R39" s="2">
        <v>280534.71999999997</v>
      </c>
    </row>
    <row r="40" spans="1:18">
      <c r="A40" s="69">
        <v>45484</v>
      </c>
      <c r="B40" s="135">
        <v>45514</v>
      </c>
      <c r="C40" s="9">
        <v>22520</v>
      </c>
      <c r="D40" s="63">
        <f t="shared" si="3"/>
        <v>12.046668738898756</v>
      </c>
      <c r="E40" s="142">
        <v>271290.98</v>
      </c>
      <c r="G40" s="69">
        <v>45499</v>
      </c>
      <c r="H40" s="68">
        <v>45529</v>
      </c>
      <c r="I40" s="3">
        <v>1404</v>
      </c>
      <c r="J40" s="40">
        <f t="shared" si="4"/>
        <v>15.217065527065525</v>
      </c>
      <c r="K40" s="128">
        <v>21364.76</v>
      </c>
      <c r="L40" s="3">
        <v>55</v>
      </c>
      <c r="N40" s="69">
        <v>45492</v>
      </c>
      <c r="O40" s="68">
        <v>45522</v>
      </c>
      <c r="P40" s="3">
        <v>25791</v>
      </c>
      <c r="Q40" s="40">
        <f t="shared" si="5"/>
        <v>10.850012019696793</v>
      </c>
      <c r="R40" s="5">
        <v>279832.65999999997</v>
      </c>
    </row>
    <row r="41" spans="1:18">
      <c r="A41" s="69">
        <v>45515</v>
      </c>
      <c r="B41" s="135">
        <v>45545</v>
      </c>
      <c r="C41" s="9">
        <v>22220</v>
      </c>
      <c r="D41" s="63">
        <f t="shared" si="3"/>
        <v>12.637434293429342</v>
      </c>
      <c r="E41" s="142">
        <v>280803.78999999998</v>
      </c>
      <c r="G41" s="69">
        <v>45530</v>
      </c>
      <c r="H41" s="68">
        <v>45560</v>
      </c>
      <c r="I41" s="3">
        <v>1201</v>
      </c>
      <c r="J41" s="40">
        <f t="shared" si="4"/>
        <v>18.766178184845963</v>
      </c>
      <c r="K41" s="125">
        <v>22538.18</v>
      </c>
      <c r="L41" s="3">
        <v>62</v>
      </c>
      <c r="N41" s="69">
        <v>45523</v>
      </c>
      <c r="O41" s="68">
        <v>45553</v>
      </c>
      <c r="P41" s="3">
        <v>23400</v>
      </c>
      <c r="Q41" s="40">
        <f t="shared" si="5"/>
        <v>11.402359829059828</v>
      </c>
      <c r="R41" s="2">
        <v>266815.21999999997</v>
      </c>
    </row>
    <row r="42" spans="1:18">
      <c r="A42" s="69">
        <v>45546</v>
      </c>
      <c r="B42" s="135">
        <v>45575</v>
      </c>
      <c r="C42" s="9">
        <v>24760</v>
      </c>
      <c r="D42" s="63">
        <f t="shared" si="3"/>
        <v>11.584312197092084</v>
      </c>
      <c r="E42" s="142">
        <v>286827.57</v>
      </c>
      <c r="G42" s="69">
        <v>45561</v>
      </c>
      <c r="H42" s="68">
        <v>45590</v>
      </c>
      <c r="I42" s="54">
        <v>1418</v>
      </c>
      <c r="J42" s="40">
        <f t="shared" si="4"/>
        <v>16.586868829337096</v>
      </c>
      <c r="K42" s="125">
        <v>23520.18</v>
      </c>
      <c r="L42" s="3">
        <v>41</v>
      </c>
      <c r="N42" s="69">
        <v>45554</v>
      </c>
      <c r="O42" s="68">
        <v>45583</v>
      </c>
      <c r="P42" s="54">
        <v>25800</v>
      </c>
      <c r="Q42" s="40">
        <f t="shared" si="5"/>
        <v>10.533304651162791</v>
      </c>
      <c r="R42" s="2">
        <v>271759.26</v>
      </c>
    </row>
    <row r="43" spans="1:18">
      <c r="A43" s="69">
        <v>45576</v>
      </c>
      <c r="B43" s="135">
        <v>45606</v>
      </c>
      <c r="C43" s="9">
        <v>23960</v>
      </c>
      <c r="D43" s="63">
        <f t="shared" si="3"/>
        <v>12.252599749582636</v>
      </c>
      <c r="E43" s="141">
        <v>293572.28999999998</v>
      </c>
      <c r="G43" s="69">
        <v>45591</v>
      </c>
      <c r="H43" s="68">
        <v>45621</v>
      </c>
      <c r="I43" s="3">
        <v>1201</v>
      </c>
      <c r="J43" s="40">
        <f t="shared" si="4"/>
        <v>18.927260616153205</v>
      </c>
      <c r="K43" s="125">
        <v>22731.64</v>
      </c>
      <c r="L43" s="3">
        <v>24</v>
      </c>
      <c r="N43" s="69">
        <v>45584</v>
      </c>
      <c r="O43" s="68">
        <v>45614</v>
      </c>
      <c r="P43" s="3">
        <v>21600</v>
      </c>
      <c r="Q43" s="40">
        <f t="shared" si="5"/>
        <v>11.360599074074074</v>
      </c>
      <c r="R43" s="2">
        <v>245388.94</v>
      </c>
    </row>
    <row r="44" spans="1:18">
      <c r="A44" s="69">
        <v>45607</v>
      </c>
      <c r="B44" s="135">
        <v>45637</v>
      </c>
      <c r="C44" s="9">
        <v>24800</v>
      </c>
      <c r="D44" s="63">
        <f t="shared" si="3"/>
        <v>12.143199596774192</v>
      </c>
      <c r="E44" s="143">
        <v>301151.34999999998</v>
      </c>
      <c r="G44" s="69">
        <v>45622</v>
      </c>
      <c r="H44" s="68">
        <v>45652</v>
      </c>
      <c r="I44" s="7">
        <v>983</v>
      </c>
      <c r="J44" s="62">
        <f t="shared" si="4"/>
        <v>20.597182095625634</v>
      </c>
      <c r="K44" s="129">
        <v>20247.03</v>
      </c>
      <c r="L44" s="3">
        <v>32</v>
      </c>
      <c r="N44" s="69">
        <v>45615</v>
      </c>
      <c r="O44" s="68">
        <v>45645</v>
      </c>
      <c r="P44" s="7">
        <v>26400</v>
      </c>
      <c r="Q44" s="62">
        <f t="shared" si="5"/>
        <v>11.240004545454545</v>
      </c>
      <c r="R44" s="6">
        <v>296736.12</v>
      </c>
    </row>
    <row r="45" spans="1:18">
      <c r="A45" s="70">
        <v>45638</v>
      </c>
      <c r="B45" s="136">
        <v>45667</v>
      </c>
      <c r="C45" s="9">
        <v>18120</v>
      </c>
      <c r="D45" s="63">
        <f t="shared" si="3"/>
        <v>12.958201986754966</v>
      </c>
      <c r="E45" s="144">
        <v>234802.62</v>
      </c>
      <c r="G45" s="70">
        <v>45653</v>
      </c>
      <c r="H45" s="71">
        <v>45682</v>
      </c>
      <c r="I45" s="107">
        <v>881</v>
      </c>
      <c r="J45" s="63">
        <f t="shared" si="4"/>
        <v>21.787514188422247</v>
      </c>
      <c r="K45" s="130">
        <v>19194.8</v>
      </c>
      <c r="L45" s="3">
        <v>40</v>
      </c>
      <c r="N45" s="70">
        <v>45646</v>
      </c>
      <c r="O45" s="71">
        <v>45675</v>
      </c>
      <c r="P45" s="107">
        <v>17400</v>
      </c>
      <c r="Q45" s="63">
        <f t="shared" si="5"/>
        <v>11.940589655172415</v>
      </c>
      <c r="R45" s="8">
        <v>207766.26</v>
      </c>
    </row>
    <row r="46" spans="1:18">
      <c r="A46" s="59"/>
      <c r="B46" s="59"/>
      <c r="C46" s="104"/>
      <c r="D46" s="60"/>
      <c r="F46" s="59"/>
      <c r="G46" s="59"/>
      <c r="H46" s="104"/>
      <c r="I46" s="60"/>
      <c r="K46" s="59"/>
      <c r="L46" s="59"/>
      <c r="M46" s="59"/>
      <c r="N46" s="104"/>
      <c r="O46" s="60"/>
      <c r="P46" s="64"/>
      <c r="Q46" s="61"/>
      <c r="R46" s="58"/>
    </row>
    <row r="47" spans="1:18" ht="15.6">
      <c r="A47" s="90"/>
      <c r="B47" s="82"/>
      <c r="C47" s="79" t="s">
        <v>77</v>
      </c>
      <c r="D47" s="79" t="s">
        <v>78</v>
      </c>
      <c r="E47" s="80">
        <f>SUM(E34:E45)</f>
        <v>3242892.04</v>
      </c>
      <c r="F47" s="81"/>
      <c r="G47" s="81"/>
      <c r="H47" s="82"/>
      <c r="I47" s="79" t="s">
        <v>77</v>
      </c>
      <c r="J47" s="79" t="s">
        <v>78</v>
      </c>
      <c r="K47" s="80">
        <f>SUM(K34:K46)</f>
        <v>258060.81999999998</v>
      </c>
      <c r="L47" s="81"/>
      <c r="M47" s="81"/>
      <c r="N47" s="81"/>
      <c r="O47" s="82"/>
      <c r="P47" s="79" t="s">
        <v>77</v>
      </c>
      <c r="Q47" s="79" t="s">
        <v>78</v>
      </c>
      <c r="R47" s="80">
        <f>SUM(R34:R46)</f>
        <v>3096416.96</v>
      </c>
    </row>
    <row r="48" spans="1:18" ht="15.6">
      <c r="A48" s="91"/>
      <c r="B48" s="92"/>
      <c r="C48" s="93"/>
      <c r="D48" s="94"/>
      <c r="E48" s="84"/>
      <c r="F48" s="81"/>
      <c r="G48" s="81"/>
      <c r="H48" s="82"/>
      <c r="I48" s="83"/>
      <c r="J48" s="83"/>
      <c r="K48" s="84"/>
      <c r="L48" s="81"/>
      <c r="M48" s="81"/>
      <c r="N48" s="81"/>
      <c r="O48" s="82"/>
      <c r="P48" s="83"/>
      <c r="Q48" s="83"/>
      <c r="R48" s="84"/>
    </row>
    <row r="49" spans="1:18" ht="15.6">
      <c r="A49" s="90"/>
      <c r="B49" s="82"/>
      <c r="C49" s="85"/>
      <c r="D49" s="79" t="s">
        <v>79</v>
      </c>
      <c r="E49" s="86">
        <f>SUM(C34:C45)</f>
        <v>271500</v>
      </c>
      <c r="F49" s="81"/>
      <c r="G49" s="81"/>
      <c r="H49" s="82"/>
      <c r="I49" s="85"/>
      <c r="J49" s="79" t="s">
        <v>79</v>
      </c>
      <c r="K49" s="86">
        <f>SUM(I34:I45)</f>
        <v>15834</v>
      </c>
      <c r="L49" s="81"/>
      <c r="M49" s="81"/>
      <c r="N49" s="81"/>
      <c r="O49" s="82"/>
      <c r="P49" s="85"/>
      <c r="Q49" s="79" t="s">
        <v>79</v>
      </c>
      <c r="R49" s="86">
        <f>SUM(P34:P45)</f>
        <v>285891</v>
      </c>
    </row>
    <row r="50" spans="1:18">
      <c r="A50" s="133"/>
      <c r="B50" s="133"/>
    </row>
    <row r="51" spans="1:18" ht="21">
      <c r="A51" s="245" t="s">
        <v>0</v>
      </c>
      <c r="B51" s="245"/>
      <c r="C51" s="245"/>
      <c r="D51" s="245"/>
      <c r="E51" s="245"/>
      <c r="G51" s="245" t="s">
        <v>0</v>
      </c>
      <c r="H51" s="245"/>
      <c r="I51" s="245"/>
      <c r="J51" s="245"/>
      <c r="K51" s="245"/>
      <c r="N51" s="245" t="s">
        <v>0</v>
      </c>
      <c r="O51" s="245"/>
      <c r="P51" s="245"/>
      <c r="Q51" s="245"/>
      <c r="R51" s="245"/>
    </row>
    <row r="52" spans="1:18" ht="17.399999999999999">
      <c r="A52" s="242" t="s">
        <v>73</v>
      </c>
      <c r="B52" s="242"/>
      <c r="C52" s="242"/>
      <c r="D52" s="242"/>
      <c r="E52" s="242"/>
      <c r="G52" s="242" t="s">
        <v>74</v>
      </c>
      <c r="H52" s="242"/>
      <c r="I52" s="242"/>
      <c r="J52" s="242"/>
      <c r="K52" s="242"/>
      <c r="N52" s="242" t="s">
        <v>75</v>
      </c>
      <c r="O52" s="242"/>
      <c r="P52" s="242"/>
      <c r="Q52" s="242"/>
      <c r="R52" s="242"/>
    </row>
    <row r="53" spans="1:18" ht="7.5" customHeight="1">
      <c r="A53" s="44"/>
      <c r="B53" s="44"/>
      <c r="C53" s="44"/>
      <c r="D53" s="44"/>
      <c r="E53" s="45"/>
      <c r="G53" s="44"/>
      <c r="H53" s="44"/>
      <c r="I53" s="44"/>
      <c r="J53" s="44"/>
      <c r="K53" s="45"/>
      <c r="N53" s="44"/>
      <c r="O53" s="44"/>
      <c r="P53" s="44"/>
      <c r="Q53" s="44"/>
      <c r="R53" s="45"/>
    </row>
    <row r="54" spans="1:18" ht="15">
      <c r="A54" s="243" t="s">
        <v>1</v>
      </c>
      <c r="B54" s="243"/>
      <c r="C54" s="244" t="s">
        <v>76</v>
      </c>
      <c r="D54" s="46" t="s">
        <v>70</v>
      </c>
      <c r="E54" s="244" t="s">
        <v>5</v>
      </c>
      <c r="G54" s="243" t="s">
        <v>1</v>
      </c>
      <c r="H54" s="243"/>
      <c r="I54" s="244" t="s">
        <v>76</v>
      </c>
      <c r="J54" s="46" t="s">
        <v>70</v>
      </c>
      <c r="K54" s="244" t="s">
        <v>5</v>
      </c>
      <c r="L54" s="46" t="s">
        <v>111</v>
      </c>
      <c r="N54" s="243" t="s">
        <v>1</v>
      </c>
      <c r="O54" s="243"/>
      <c r="P54" s="244" t="s">
        <v>76</v>
      </c>
      <c r="Q54" s="46" t="s">
        <v>70</v>
      </c>
      <c r="R54" s="244" t="s">
        <v>5</v>
      </c>
    </row>
    <row r="55" spans="1:18" ht="15">
      <c r="A55" s="47" t="s">
        <v>3</v>
      </c>
      <c r="B55" s="48" t="s">
        <v>4</v>
      </c>
      <c r="C55" s="244"/>
      <c r="D55" s="49" t="s">
        <v>76</v>
      </c>
      <c r="E55" s="244"/>
      <c r="G55" s="47" t="s">
        <v>3</v>
      </c>
      <c r="H55" s="48" t="s">
        <v>4</v>
      </c>
      <c r="I55" s="244"/>
      <c r="J55" s="49" t="s">
        <v>76</v>
      </c>
      <c r="K55" s="246"/>
      <c r="L55" s="131" t="s">
        <v>112</v>
      </c>
      <c r="N55" s="47" t="s">
        <v>3</v>
      </c>
      <c r="O55" s="48" t="s">
        <v>4</v>
      </c>
      <c r="P55" s="244"/>
      <c r="Q55" s="49" t="s">
        <v>76</v>
      </c>
      <c r="R55" s="244"/>
    </row>
    <row r="56" spans="1:18">
      <c r="A56" s="67">
        <v>44938</v>
      </c>
      <c r="B56" s="68">
        <v>44968</v>
      </c>
      <c r="C56" s="3">
        <v>21000</v>
      </c>
      <c r="D56" s="40">
        <f t="shared" ref="D56:D67" si="6">E56/C56</f>
        <v>12.342647142857142</v>
      </c>
      <c r="E56" s="2">
        <v>259195.59</v>
      </c>
      <c r="G56" s="67">
        <v>44952</v>
      </c>
      <c r="H56" s="68">
        <v>44981</v>
      </c>
      <c r="I56" s="3">
        <v>943</v>
      </c>
      <c r="J56" s="120">
        <f t="shared" ref="J56:J67" si="7">K56/I56</f>
        <v>17.403679745493104</v>
      </c>
      <c r="K56" s="106">
        <v>16411.669999999998</v>
      </c>
      <c r="L56" s="3">
        <v>19</v>
      </c>
      <c r="N56" s="67">
        <v>44946</v>
      </c>
      <c r="O56" s="68">
        <v>44976</v>
      </c>
      <c r="P56" s="3">
        <v>19500</v>
      </c>
      <c r="Q56" s="40">
        <f t="shared" ref="Q56:Q67" si="8">R56/P56</f>
        <v>11.018168205128205</v>
      </c>
      <c r="R56" s="5">
        <v>214854.28</v>
      </c>
    </row>
    <row r="57" spans="1:18">
      <c r="A57" s="67">
        <v>44969</v>
      </c>
      <c r="B57" s="68">
        <v>44996</v>
      </c>
      <c r="C57" s="3">
        <v>19800</v>
      </c>
      <c r="D57" s="40">
        <f t="shared" si="6"/>
        <v>13.022082323232324</v>
      </c>
      <c r="E57" s="2">
        <v>257837.23</v>
      </c>
      <c r="G57" s="69">
        <v>44982</v>
      </c>
      <c r="H57" s="68">
        <v>45010</v>
      </c>
      <c r="I57" s="3">
        <v>1267</v>
      </c>
      <c r="J57" s="120">
        <f t="shared" si="7"/>
        <v>15.303662194159433</v>
      </c>
      <c r="K57" s="121">
        <v>19389.740000000002</v>
      </c>
      <c r="L57" s="3">
        <v>27</v>
      </c>
      <c r="N57" s="69">
        <v>44977</v>
      </c>
      <c r="O57" s="68">
        <v>45004</v>
      </c>
      <c r="P57" s="3">
        <v>18300</v>
      </c>
      <c r="Q57" s="40">
        <f t="shared" si="8"/>
        <v>11.475134426229507</v>
      </c>
      <c r="R57" s="5">
        <v>209994.96</v>
      </c>
    </row>
    <row r="58" spans="1:18">
      <c r="A58" s="69">
        <v>44997</v>
      </c>
      <c r="B58" s="68">
        <v>45027</v>
      </c>
      <c r="C58" s="51">
        <v>20160</v>
      </c>
      <c r="D58" s="40">
        <f t="shared" si="6"/>
        <v>13.02753869047619</v>
      </c>
      <c r="E58" s="52">
        <v>262635.18</v>
      </c>
      <c r="G58" s="69">
        <v>45011</v>
      </c>
      <c r="H58" s="68">
        <v>45041</v>
      </c>
      <c r="I58" s="3">
        <v>1149</v>
      </c>
      <c r="J58" s="120">
        <f t="shared" si="7"/>
        <v>16.546797214969541</v>
      </c>
      <c r="K58" s="106">
        <v>19012.27</v>
      </c>
      <c r="L58" s="3">
        <v>31</v>
      </c>
      <c r="N58" s="69">
        <v>45005</v>
      </c>
      <c r="O58" s="68">
        <v>45035</v>
      </c>
      <c r="P58" s="3">
        <v>19500</v>
      </c>
      <c r="Q58" s="40">
        <f t="shared" si="8"/>
        <v>11.754930256410256</v>
      </c>
      <c r="R58" s="2">
        <v>229221.14</v>
      </c>
    </row>
    <row r="59" spans="1:18">
      <c r="A59" s="69">
        <v>45028</v>
      </c>
      <c r="B59" s="68">
        <v>45057</v>
      </c>
      <c r="C59" s="3">
        <v>22480</v>
      </c>
      <c r="D59" s="40">
        <f t="shared" si="6"/>
        <v>12.640849199288255</v>
      </c>
      <c r="E59" s="53">
        <v>284166.28999999998</v>
      </c>
      <c r="G59" s="69">
        <v>45042</v>
      </c>
      <c r="H59" s="68">
        <v>45071</v>
      </c>
      <c r="I59" s="3">
        <v>1588</v>
      </c>
      <c r="J59" s="120">
        <f t="shared" si="7"/>
        <v>13.851505037783374</v>
      </c>
      <c r="K59" s="106">
        <v>21996.19</v>
      </c>
      <c r="L59" s="3">
        <v>29</v>
      </c>
      <c r="N59" s="69">
        <v>45036</v>
      </c>
      <c r="O59" s="68">
        <v>45065</v>
      </c>
      <c r="P59" s="3">
        <v>23400</v>
      </c>
      <c r="Q59" s="40">
        <f t="shared" si="8"/>
        <v>11.512252991452991</v>
      </c>
      <c r="R59" s="2">
        <v>269386.71999999997</v>
      </c>
    </row>
    <row r="60" spans="1:18">
      <c r="A60" s="69">
        <v>45058</v>
      </c>
      <c r="B60" s="68">
        <v>45088</v>
      </c>
      <c r="C60" s="3">
        <v>23880</v>
      </c>
      <c r="D60" s="40">
        <f t="shared" si="6"/>
        <v>12.100221943048576</v>
      </c>
      <c r="E60" s="4">
        <v>288953.3</v>
      </c>
      <c r="G60" s="69">
        <v>45072</v>
      </c>
      <c r="H60" s="68">
        <v>45102</v>
      </c>
      <c r="I60" s="54">
        <v>1433</v>
      </c>
      <c r="J60" s="120">
        <f t="shared" si="7"/>
        <v>15.14288206559665</v>
      </c>
      <c r="K60" s="106">
        <v>21699.75</v>
      </c>
      <c r="L60" s="3">
        <v>36</v>
      </c>
      <c r="N60" s="69">
        <v>45066</v>
      </c>
      <c r="O60" s="68">
        <v>45096</v>
      </c>
      <c r="P60" s="54">
        <v>23400</v>
      </c>
      <c r="Q60" s="40">
        <f t="shared" si="8"/>
        <v>11.193446153846155</v>
      </c>
      <c r="R60" s="5">
        <v>261926.64</v>
      </c>
    </row>
    <row r="61" spans="1:18">
      <c r="A61" s="69">
        <v>45089</v>
      </c>
      <c r="B61" s="68">
        <v>45118</v>
      </c>
      <c r="C61" s="3">
        <v>20480</v>
      </c>
      <c r="D61" s="40">
        <f t="shared" si="6"/>
        <v>11.914606445312501</v>
      </c>
      <c r="E61" s="55">
        <v>244011.14</v>
      </c>
      <c r="G61" s="69">
        <v>45103</v>
      </c>
      <c r="H61" s="68">
        <v>45132</v>
      </c>
      <c r="I61" s="3">
        <v>1287</v>
      </c>
      <c r="J61" s="120">
        <f t="shared" si="7"/>
        <v>13.637428127428127</v>
      </c>
      <c r="K61" s="106">
        <v>17551.37</v>
      </c>
      <c r="L61" s="3">
        <v>32</v>
      </c>
      <c r="N61" s="69">
        <v>45097</v>
      </c>
      <c r="O61" s="68">
        <v>45126</v>
      </c>
      <c r="P61" s="3">
        <v>23400</v>
      </c>
      <c r="Q61" s="40">
        <f t="shared" si="8"/>
        <v>10.384204273504274</v>
      </c>
      <c r="R61" s="2">
        <v>242990.38</v>
      </c>
    </row>
    <row r="62" spans="1:18">
      <c r="A62" s="69">
        <v>45119</v>
      </c>
      <c r="B62" s="68">
        <v>45149</v>
      </c>
      <c r="C62" s="3">
        <v>20560</v>
      </c>
      <c r="D62" s="40">
        <f t="shared" si="6"/>
        <v>11.427326361867703</v>
      </c>
      <c r="E62" s="55">
        <v>234945.83</v>
      </c>
      <c r="G62" s="69">
        <v>45133</v>
      </c>
      <c r="H62" s="68">
        <v>45163</v>
      </c>
      <c r="I62" s="3">
        <v>1233</v>
      </c>
      <c r="J62" s="120">
        <f t="shared" si="7"/>
        <v>15.12044606650446</v>
      </c>
      <c r="K62" s="8">
        <v>18643.509999999998</v>
      </c>
      <c r="L62" s="3">
        <v>39</v>
      </c>
      <c r="N62" s="69">
        <v>45127</v>
      </c>
      <c r="O62" s="68">
        <v>45157</v>
      </c>
      <c r="P62" s="3">
        <v>24600</v>
      </c>
      <c r="Q62" s="40">
        <f t="shared" si="8"/>
        <v>10.023109349593495</v>
      </c>
      <c r="R62" s="5">
        <v>246568.49</v>
      </c>
    </row>
    <row r="63" spans="1:18">
      <c r="A63" s="69">
        <v>45150</v>
      </c>
      <c r="B63" s="68">
        <v>45180</v>
      </c>
      <c r="C63" s="3">
        <v>19720</v>
      </c>
      <c r="D63" s="40">
        <f t="shared" si="6"/>
        <v>12.398596855983772</v>
      </c>
      <c r="E63" s="55">
        <v>244500.33</v>
      </c>
      <c r="G63" s="69">
        <v>45164</v>
      </c>
      <c r="H63" s="68">
        <v>45194</v>
      </c>
      <c r="I63" s="3">
        <v>1245</v>
      </c>
      <c r="J63" s="120">
        <f t="shared" si="7"/>
        <v>15.508329317269075</v>
      </c>
      <c r="K63" s="106">
        <v>19307.87</v>
      </c>
      <c r="L63" s="3">
        <v>28</v>
      </c>
      <c r="N63" s="69">
        <v>45158</v>
      </c>
      <c r="O63" s="68">
        <v>45188</v>
      </c>
      <c r="P63" s="3">
        <v>21600</v>
      </c>
      <c r="Q63" s="40">
        <f t="shared" si="8"/>
        <v>10.83440601851852</v>
      </c>
      <c r="R63" s="2">
        <v>234023.17</v>
      </c>
    </row>
    <row r="64" spans="1:18">
      <c r="A64" s="69">
        <v>45181</v>
      </c>
      <c r="B64" s="68">
        <v>45210</v>
      </c>
      <c r="C64" s="3">
        <v>21920</v>
      </c>
      <c r="D64" s="40">
        <f t="shared" si="6"/>
        <v>12.202445255474451</v>
      </c>
      <c r="E64" s="55">
        <v>267477.59999999998</v>
      </c>
      <c r="G64" s="69">
        <v>45195</v>
      </c>
      <c r="H64" s="68">
        <v>45224</v>
      </c>
      <c r="I64" s="54">
        <v>1180</v>
      </c>
      <c r="J64" s="120">
        <f t="shared" si="7"/>
        <v>16.266889830508475</v>
      </c>
      <c r="K64" s="106">
        <v>19194.93</v>
      </c>
      <c r="L64" s="3">
        <v>31</v>
      </c>
      <c r="N64" s="69">
        <v>45189</v>
      </c>
      <c r="O64" s="68">
        <v>45218</v>
      </c>
      <c r="P64" s="54">
        <v>24300</v>
      </c>
      <c r="Q64" s="40">
        <f t="shared" si="8"/>
        <v>10.962215226337449</v>
      </c>
      <c r="R64" s="2">
        <v>266381.83</v>
      </c>
    </row>
    <row r="65" spans="1:18">
      <c r="A65" s="69">
        <v>45211</v>
      </c>
      <c r="B65" s="68">
        <v>45241</v>
      </c>
      <c r="C65" s="3">
        <v>18760</v>
      </c>
      <c r="D65" s="40">
        <f t="shared" si="6"/>
        <v>12.647821428571429</v>
      </c>
      <c r="E65" s="4">
        <v>237273.13</v>
      </c>
      <c r="G65" s="69">
        <v>45225</v>
      </c>
      <c r="H65" s="68">
        <v>45255</v>
      </c>
      <c r="I65" s="3">
        <v>1195</v>
      </c>
      <c r="J65" s="120">
        <f t="shared" si="7"/>
        <v>16.897548117154813</v>
      </c>
      <c r="K65" s="106">
        <v>20192.57</v>
      </c>
      <c r="L65" s="3">
        <v>31</v>
      </c>
      <c r="N65" s="69">
        <v>45219</v>
      </c>
      <c r="O65" s="68">
        <v>45249</v>
      </c>
      <c r="P65" s="3">
        <v>21600</v>
      </c>
      <c r="Q65" s="40">
        <f t="shared" si="8"/>
        <v>11.192904166666667</v>
      </c>
      <c r="R65" s="2">
        <v>241766.73</v>
      </c>
    </row>
    <row r="66" spans="1:18">
      <c r="A66" s="69">
        <v>45242</v>
      </c>
      <c r="B66" s="68">
        <v>45271</v>
      </c>
      <c r="C66" s="7">
        <v>19320</v>
      </c>
      <c r="D66" s="62">
        <f t="shared" si="6"/>
        <v>12.098425465838508</v>
      </c>
      <c r="E66" s="105">
        <v>233741.58</v>
      </c>
      <c r="G66" s="69">
        <v>45256</v>
      </c>
      <c r="H66" s="68">
        <v>45286</v>
      </c>
      <c r="I66" s="7">
        <v>1039</v>
      </c>
      <c r="J66" s="123">
        <f t="shared" si="7"/>
        <v>17.14407122232916</v>
      </c>
      <c r="K66" s="106">
        <v>17812.689999999999</v>
      </c>
      <c r="L66" s="3">
        <v>26</v>
      </c>
      <c r="N66" s="69">
        <v>45250</v>
      </c>
      <c r="O66" s="68">
        <v>45279</v>
      </c>
      <c r="P66" s="7">
        <v>17700</v>
      </c>
      <c r="Q66" s="62">
        <f t="shared" si="8"/>
        <v>10.896138983050848</v>
      </c>
      <c r="R66" s="6">
        <v>192861.66</v>
      </c>
    </row>
    <row r="67" spans="1:18">
      <c r="A67" s="70">
        <v>45272</v>
      </c>
      <c r="B67" s="71">
        <v>45301</v>
      </c>
      <c r="C67" s="107">
        <v>18280</v>
      </c>
      <c r="D67" s="63">
        <f t="shared" si="6"/>
        <v>12.485305251641138</v>
      </c>
      <c r="E67" s="106">
        <v>228231.38</v>
      </c>
      <c r="G67" s="70">
        <v>45287</v>
      </c>
      <c r="H67" s="71">
        <v>45316</v>
      </c>
      <c r="I67" s="107">
        <v>957</v>
      </c>
      <c r="J67" s="124">
        <f t="shared" si="7"/>
        <v>18.019487983281088</v>
      </c>
      <c r="K67" s="106">
        <v>17244.650000000001</v>
      </c>
      <c r="L67" s="3">
        <v>19</v>
      </c>
      <c r="N67" s="70">
        <v>45280</v>
      </c>
      <c r="O67" s="71">
        <v>45309</v>
      </c>
      <c r="P67" s="107">
        <v>15900</v>
      </c>
      <c r="Q67" s="63">
        <f t="shared" si="8"/>
        <v>11.196572327044025</v>
      </c>
      <c r="R67" s="8">
        <v>178025.5</v>
      </c>
    </row>
    <row r="68" spans="1:18">
      <c r="A68" s="59"/>
      <c r="B68" s="59"/>
      <c r="C68" s="104"/>
      <c r="D68" s="60"/>
      <c r="F68" s="59"/>
      <c r="G68" s="59"/>
      <c r="H68" s="104"/>
      <c r="I68" s="60"/>
      <c r="K68" s="59"/>
      <c r="L68" s="59"/>
      <c r="M68" s="59"/>
      <c r="N68" s="104"/>
      <c r="O68" s="60"/>
      <c r="P68" s="64"/>
      <c r="Q68" s="61"/>
      <c r="R68" s="58"/>
    </row>
    <row r="69" spans="1:18" ht="15.6">
      <c r="A69" s="90"/>
      <c r="B69" s="82"/>
      <c r="C69" s="79" t="s">
        <v>77</v>
      </c>
      <c r="D69" s="79" t="s">
        <v>78</v>
      </c>
      <c r="E69" s="80">
        <f>SUM(E56:E67)</f>
        <v>3042968.58</v>
      </c>
      <c r="F69" s="81"/>
      <c r="G69" s="81"/>
      <c r="H69" s="82"/>
      <c r="I69" s="79" t="s">
        <v>77</v>
      </c>
      <c r="J69" s="79" t="s">
        <v>78</v>
      </c>
      <c r="K69" s="80">
        <f>SUM(K56:K68)</f>
        <v>228457.21</v>
      </c>
      <c r="L69" s="81"/>
      <c r="M69" s="81"/>
      <c r="N69" s="81"/>
      <c r="O69" s="82"/>
      <c r="P69" s="79" t="s">
        <v>77</v>
      </c>
      <c r="Q69" s="79" t="s">
        <v>78</v>
      </c>
      <c r="R69" s="80">
        <f>SUM(R56:R68)</f>
        <v>2788001.5</v>
      </c>
    </row>
    <row r="70" spans="1:18" ht="6.75" customHeight="1">
      <c r="A70" s="91"/>
      <c r="B70" s="92"/>
      <c r="C70" s="93"/>
      <c r="D70" s="94"/>
      <c r="E70" s="84"/>
      <c r="F70" s="81"/>
      <c r="G70" s="81"/>
      <c r="H70" s="82"/>
      <c r="I70" s="83"/>
      <c r="J70" s="83"/>
      <c r="K70" s="84"/>
      <c r="L70" s="81"/>
      <c r="M70" s="81"/>
      <c r="N70" s="81"/>
      <c r="O70" s="82"/>
      <c r="P70" s="83"/>
      <c r="Q70" s="83"/>
      <c r="R70" s="84"/>
    </row>
    <row r="71" spans="1:18" ht="15.6">
      <c r="A71" s="90"/>
      <c r="B71" s="82"/>
      <c r="C71" s="85"/>
      <c r="D71" s="79" t="s">
        <v>79</v>
      </c>
      <c r="E71" s="86">
        <f>SUM(C56:C67)</f>
        <v>246360</v>
      </c>
      <c r="F71" s="81"/>
      <c r="G71" s="81"/>
      <c r="H71" s="82"/>
      <c r="I71" s="85"/>
      <c r="J71" s="79" t="s">
        <v>79</v>
      </c>
      <c r="K71" s="86">
        <f>SUM(I56:I67)</f>
        <v>14516</v>
      </c>
      <c r="L71" s="81"/>
      <c r="M71" s="81"/>
      <c r="N71" s="81"/>
      <c r="O71" s="82"/>
      <c r="P71" s="85"/>
      <c r="Q71" s="79" t="s">
        <v>79</v>
      </c>
      <c r="R71" s="86">
        <f>SUM(P56:P67)</f>
        <v>253200</v>
      </c>
    </row>
    <row r="73" spans="1:18" ht="21">
      <c r="A73" s="245" t="s">
        <v>0</v>
      </c>
      <c r="B73" s="245"/>
      <c r="C73" s="245"/>
      <c r="D73" s="245"/>
      <c r="E73" s="245"/>
      <c r="G73" s="245" t="s">
        <v>0</v>
      </c>
      <c r="H73" s="245"/>
      <c r="I73" s="245"/>
      <c r="J73" s="245"/>
      <c r="K73" s="245"/>
      <c r="N73" s="245" t="s">
        <v>0</v>
      </c>
      <c r="O73" s="245"/>
      <c r="P73" s="245"/>
      <c r="Q73" s="245"/>
      <c r="R73" s="245"/>
    </row>
    <row r="74" spans="1:18" ht="17.399999999999999">
      <c r="A74" s="242" t="s">
        <v>80</v>
      </c>
      <c r="B74" s="242"/>
      <c r="C74" s="242"/>
      <c r="D74" s="242"/>
      <c r="E74" s="242"/>
      <c r="G74" s="242" t="s">
        <v>81</v>
      </c>
      <c r="H74" s="242"/>
      <c r="I74" s="242"/>
      <c r="J74" s="242"/>
      <c r="K74" s="242"/>
      <c r="N74" s="242" t="s">
        <v>82</v>
      </c>
      <c r="O74" s="242"/>
      <c r="P74" s="242"/>
      <c r="Q74" s="242"/>
      <c r="R74" s="242"/>
    </row>
    <row r="75" spans="1:18" ht="7.5" customHeight="1">
      <c r="A75" s="44"/>
      <c r="B75" s="44"/>
      <c r="C75" s="44"/>
      <c r="D75" s="44"/>
      <c r="E75" s="45"/>
      <c r="G75" s="44"/>
      <c r="H75" s="44"/>
      <c r="I75" s="44"/>
      <c r="J75" s="44"/>
      <c r="K75" s="45"/>
      <c r="N75" s="44"/>
      <c r="O75" s="44"/>
      <c r="P75" s="44"/>
      <c r="Q75" s="44"/>
      <c r="R75" s="45"/>
    </row>
    <row r="76" spans="1:18" ht="15">
      <c r="A76" s="243" t="s">
        <v>1</v>
      </c>
      <c r="B76" s="243"/>
      <c r="C76" s="244" t="s">
        <v>76</v>
      </c>
      <c r="D76" s="46" t="s">
        <v>70</v>
      </c>
      <c r="E76" s="244" t="s">
        <v>5</v>
      </c>
      <c r="G76" s="243" t="s">
        <v>1</v>
      </c>
      <c r="H76" s="243"/>
      <c r="I76" s="244" t="s">
        <v>76</v>
      </c>
      <c r="J76" s="46" t="s">
        <v>70</v>
      </c>
      <c r="K76" s="244" t="s">
        <v>5</v>
      </c>
      <c r="N76" s="243" t="s">
        <v>1</v>
      </c>
      <c r="O76" s="243"/>
      <c r="P76" s="244" t="s">
        <v>76</v>
      </c>
      <c r="Q76" s="46" t="s">
        <v>70</v>
      </c>
      <c r="R76" s="244" t="s">
        <v>5</v>
      </c>
    </row>
    <row r="77" spans="1:18" ht="15">
      <c r="A77" s="47" t="s">
        <v>3</v>
      </c>
      <c r="B77" s="48" t="s">
        <v>4</v>
      </c>
      <c r="C77" s="244"/>
      <c r="D77" s="49" t="s">
        <v>76</v>
      </c>
      <c r="E77" s="244"/>
      <c r="G77" s="47" t="s">
        <v>3</v>
      </c>
      <c r="H77" s="48" t="s">
        <v>4</v>
      </c>
      <c r="I77" s="244"/>
      <c r="J77" s="49" t="s">
        <v>76</v>
      </c>
      <c r="K77" s="244"/>
      <c r="N77" s="47" t="s">
        <v>3</v>
      </c>
      <c r="O77" s="48" t="s">
        <v>4</v>
      </c>
      <c r="P77" s="244"/>
      <c r="Q77" s="49" t="s">
        <v>76</v>
      </c>
      <c r="R77" s="244"/>
    </row>
    <row r="78" spans="1:18">
      <c r="A78" s="67">
        <v>44573</v>
      </c>
      <c r="B78" s="68">
        <v>44603</v>
      </c>
      <c r="C78" s="3">
        <v>18240</v>
      </c>
      <c r="D78" s="40">
        <f t="shared" ref="D78:D89" si="9">E78/C78</f>
        <v>10.872421052631578</v>
      </c>
      <c r="E78" s="2">
        <v>198312.95999999999</v>
      </c>
      <c r="G78" s="67">
        <v>44587</v>
      </c>
      <c r="H78" s="68">
        <v>44616</v>
      </c>
      <c r="I78" s="3">
        <v>1663</v>
      </c>
      <c r="J78" s="40">
        <f t="shared" ref="J78:J89" si="10">K78/I78</f>
        <v>11.559386650631389</v>
      </c>
      <c r="K78" s="4">
        <v>19223.259999999998</v>
      </c>
      <c r="N78" s="67">
        <v>44581</v>
      </c>
      <c r="O78" s="68">
        <v>44611</v>
      </c>
      <c r="P78" s="3">
        <v>18300</v>
      </c>
      <c r="Q78" s="40">
        <f t="shared" ref="Q78:Q89" si="11">R78/P78</f>
        <v>9.1607994535519133</v>
      </c>
      <c r="R78" s="5">
        <v>167642.63</v>
      </c>
    </row>
    <row r="79" spans="1:18">
      <c r="A79" s="67">
        <v>44604</v>
      </c>
      <c r="B79" s="68">
        <v>44631</v>
      </c>
      <c r="C79" s="3">
        <v>20640</v>
      </c>
      <c r="D79" s="40">
        <f t="shared" si="9"/>
        <v>10.82605765503876</v>
      </c>
      <c r="E79" s="2">
        <v>223449.83</v>
      </c>
      <c r="G79" s="69">
        <v>44617</v>
      </c>
      <c r="H79" s="68">
        <v>44645</v>
      </c>
      <c r="I79" s="3">
        <v>1570</v>
      </c>
      <c r="J79" s="40">
        <f t="shared" si="10"/>
        <v>11.66415286624204</v>
      </c>
      <c r="K79" s="4">
        <v>18312.72</v>
      </c>
      <c r="N79" s="69">
        <v>44612</v>
      </c>
      <c r="O79" s="68">
        <v>44639</v>
      </c>
      <c r="P79" s="3">
        <v>17700</v>
      </c>
      <c r="Q79" s="40">
        <f t="shared" si="11"/>
        <v>9.6759531073446325</v>
      </c>
      <c r="R79" s="5">
        <v>171264.37</v>
      </c>
    </row>
    <row r="80" spans="1:18">
      <c r="A80" s="69">
        <v>44632</v>
      </c>
      <c r="B80" s="68">
        <v>44661</v>
      </c>
      <c r="C80" s="51">
        <v>23600</v>
      </c>
      <c r="D80" s="40">
        <f t="shared" si="9"/>
        <v>11.150980084745763</v>
      </c>
      <c r="E80" s="52">
        <v>263163.13</v>
      </c>
      <c r="G80" s="69">
        <v>44646</v>
      </c>
      <c r="H80" s="68">
        <v>44676</v>
      </c>
      <c r="I80" s="3">
        <v>1426</v>
      </c>
      <c r="J80" s="40">
        <f t="shared" si="10"/>
        <v>13.177538569424964</v>
      </c>
      <c r="K80" s="4">
        <v>18791.169999999998</v>
      </c>
      <c r="N80" s="69">
        <v>44640</v>
      </c>
      <c r="O80" s="68">
        <v>44670</v>
      </c>
      <c r="P80" s="3">
        <v>18600</v>
      </c>
      <c r="Q80" s="40">
        <f t="shared" si="11"/>
        <v>10.296671505376343</v>
      </c>
      <c r="R80" s="2">
        <v>191518.09</v>
      </c>
    </row>
    <row r="81" spans="1:19">
      <c r="A81" s="69">
        <v>44662</v>
      </c>
      <c r="B81" s="68">
        <v>44692</v>
      </c>
      <c r="C81" s="3">
        <v>20760</v>
      </c>
      <c r="D81" s="40">
        <f t="shared" si="9"/>
        <v>11.769955684007707</v>
      </c>
      <c r="E81" s="53">
        <v>244344.28</v>
      </c>
      <c r="G81" s="69">
        <v>44677</v>
      </c>
      <c r="H81" s="68">
        <v>44706</v>
      </c>
      <c r="I81" s="3">
        <v>1680</v>
      </c>
      <c r="J81" s="40">
        <f t="shared" si="10"/>
        <v>12.259458333333333</v>
      </c>
      <c r="K81" s="4">
        <v>20595.89</v>
      </c>
      <c r="N81" s="69">
        <v>44671</v>
      </c>
      <c r="O81" s="68">
        <v>44700</v>
      </c>
      <c r="P81" s="3">
        <v>23400</v>
      </c>
      <c r="Q81" s="40">
        <f t="shared" si="11"/>
        <v>10.059891025641026</v>
      </c>
      <c r="R81" s="2">
        <v>235401.45</v>
      </c>
    </row>
    <row r="82" spans="1:19">
      <c r="A82" s="69">
        <v>44693</v>
      </c>
      <c r="B82" s="68">
        <v>44723</v>
      </c>
      <c r="C82" s="3">
        <v>26560</v>
      </c>
      <c r="D82" s="40">
        <f t="shared" si="9"/>
        <v>11.445856927710844</v>
      </c>
      <c r="E82" s="4">
        <v>304001.96000000002</v>
      </c>
      <c r="G82" s="69">
        <v>44707</v>
      </c>
      <c r="H82" s="68">
        <v>44737</v>
      </c>
      <c r="I82" s="54">
        <v>1767</v>
      </c>
      <c r="J82" s="40">
        <f t="shared" si="10"/>
        <v>12.495885681946802</v>
      </c>
      <c r="K82" s="4">
        <v>22080.23</v>
      </c>
      <c r="N82" s="69">
        <v>44701</v>
      </c>
      <c r="O82" s="68">
        <v>44731</v>
      </c>
      <c r="P82" s="54">
        <v>23400</v>
      </c>
      <c r="Q82" s="40">
        <f t="shared" si="11"/>
        <v>10.497460256410257</v>
      </c>
      <c r="R82" s="5">
        <v>245640.57</v>
      </c>
    </row>
    <row r="83" spans="1:19">
      <c r="A83" s="69">
        <v>44724</v>
      </c>
      <c r="B83" s="68">
        <v>44753</v>
      </c>
      <c r="C83" s="3">
        <v>23680</v>
      </c>
      <c r="D83" s="40">
        <f t="shared" si="9"/>
        <v>11.771701013513514</v>
      </c>
      <c r="E83" s="55">
        <v>278753.88</v>
      </c>
      <c r="G83" s="69">
        <v>44738</v>
      </c>
      <c r="H83" s="68">
        <v>44767</v>
      </c>
      <c r="I83" s="3">
        <v>1548</v>
      </c>
      <c r="J83" s="40">
        <f t="shared" si="10"/>
        <v>13.082919896640828</v>
      </c>
      <c r="K83" s="4">
        <v>20252.36</v>
      </c>
      <c r="N83" s="69">
        <v>44732</v>
      </c>
      <c r="O83" s="68">
        <v>44761</v>
      </c>
      <c r="P83" s="3">
        <v>23100</v>
      </c>
      <c r="Q83" s="40">
        <f t="shared" si="11"/>
        <v>10.520911255411255</v>
      </c>
      <c r="R83" s="2">
        <v>243033.05</v>
      </c>
    </row>
    <row r="84" spans="1:19">
      <c r="A84" s="69">
        <v>44754</v>
      </c>
      <c r="B84" s="68">
        <v>44784</v>
      </c>
      <c r="C84" s="3">
        <v>24880</v>
      </c>
      <c r="D84" s="40">
        <f t="shared" si="9"/>
        <v>11.394362138263665</v>
      </c>
      <c r="E84" s="55">
        <v>283491.73</v>
      </c>
      <c r="G84" s="69">
        <v>44768</v>
      </c>
      <c r="H84" s="68">
        <v>44798</v>
      </c>
      <c r="I84" s="3">
        <v>1524</v>
      </c>
      <c r="J84" s="40">
        <f t="shared" si="10"/>
        <v>13.073241469816272</v>
      </c>
      <c r="K84" s="4">
        <v>19923.62</v>
      </c>
      <c r="N84" s="69">
        <v>44762</v>
      </c>
      <c r="O84" s="68">
        <v>44792</v>
      </c>
      <c r="P84" s="3">
        <v>25500</v>
      </c>
      <c r="Q84" s="40">
        <f t="shared" si="11"/>
        <v>10.297622352941175</v>
      </c>
      <c r="R84" s="5">
        <v>262589.37</v>
      </c>
    </row>
    <row r="85" spans="1:19">
      <c r="A85" s="69">
        <v>44785</v>
      </c>
      <c r="B85" s="68">
        <v>44815</v>
      </c>
      <c r="C85" s="3">
        <v>23440</v>
      </c>
      <c r="D85" s="40">
        <f t="shared" si="9"/>
        <v>11.785804607508533</v>
      </c>
      <c r="E85" s="55">
        <v>276259.26</v>
      </c>
      <c r="G85" s="69">
        <v>44799</v>
      </c>
      <c r="H85" s="68">
        <v>44829</v>
      </c>
      <c r="I85" s="3">
        <v>1558</v>
      </c>
      <c r="J85" s="40">
        <f t="shared" si="10"/>
        <v>13.281091142490371</v>
      </c>
      <c r="K85" s="4">
        <v>20691.939999999999</v>
      </c>
      <c r="N85" s="69">
        <v>44793</v>
      </c>
      <c r="O85" s="68">
        <v>44823</v>
      </c>
      <c r="P85" s="3">
        <v>22500</v>
      </c>
      <c r="Q85" s="40">
        <f t="shared" si="11"/>
        <v>10.893848</v>
      </c>
      <c r="R85" s="2">
        <v>245111.58</v>
      </c>
    </row>
    <row r="86" spans="1:19">
      <c r="A86" s="69">
        <v>44816</v>
      </c>
      <c r="B86" s="68">
        <v>44845</v>
      </c>
      <c r="C86" s="3">
        <v>20680</v>
      </c>
      <c r="D86" s="40">
        <f t="shared" si="9"/>
        <v>11.975267408123791</v>
      </c>
      <c r="E86" s="55">
        <v>247648.53</v>
      </c>
      <c r="G86" s="69">
        <v>44830</v>
      </c>
      <c r="H86" s="68">
        <v>44859</v>
      </c>
      <c r="I86" s="54">
        <v>1648</v>
      </c>
      <c r="J86" s="40">
        <f t="shared" si="10"/>
        <v>13.111286407766992</v>
      </c>
      <c r="K86" s="4">
        <v>21607.4</v>
      </c>
      <c r="N86" s="69">
        <v>44824</v>
      </c>
      <c r="O86" s="68">
        <v>44853</v>
      </c>
      <c r="P86" s="54">
        <v>24000</v>
      </c>
      <c r="Q86" s="40">
        <f t="shared" si="11"/>
        <v>10.671967499999999</v>
      </c>
      <c r="R86" s="2">
        <v>256127.22</v>
      </c>
    </row>
    <row r="87" spans="1:19">
      <c r="A87" s="69">
        <v>44846</v>
      </c>
      <c r="B87" s="68">
        <v>44876</v>
      </c>
      <c r="C87" s="3">
        <v>22080</v>
      </c>
      <c r="D87" s="40">
        <f t="shared" si="9"/>
        <v>12.248025362318842</v>
      </c>
      <c r="E87" s="4">
        <v>270436.40000000002</v>
      </c>
      <c r="G87" s="69">
        <v>44860</v>
      </c>
      <c r="H87" s="68">
        <v>44890</v>
      </c>
      <c r="I87" s="3">
        <v>1594</v>
      </c>
      <c r="J87" s="40">
        <f t="shared" si="10"/>
        <v>13.110646173149309</v>
      </c>
      <c r="K87" s="4">
        <v>20898.37</v>
      </c>
      <c r="N87" s="69">
        <v>44854</v>
      </c>
      <c r="O87" s="68">
        <v>44884</v>
      </c>
      <c r="P87" s="3">
        <v>22500</v>
      </c>
      <c r="Q87" s="40">
        <f t="shared" si="11"/>
        <v>10.811407555555556</v>
      </c>
      <c r="R87" s="2">
        <v>243256.67</v>
      </c>
    </row>
    <row r="88" spans="1:19">
      <c r="A88" s="69">
        <v>44877</v>
      </c>
      <c r="B88" s="68">
        <v>44906</v>
      </c>
      <c r="C88" s="3">
        <v>21240</v>
      </c>
      <c r="D88" s="40">
        <f t="shared" si="9"/>
        <v>12.180865348399246</v>
      </c>
      <c r="E88" s="4">
        <v>258721.58</v>
      </c>
      <c r="G88" s="69">
        <v>44891</v>
      </c>
      <c r="H88" s="68">
        <v>44921</v>
      </c>
      <c r="I88" s="3">
        <v>1237</v>
      </c>
      <c r="J88" s="40">
        <f t="shared" si="10"/>
        <v>14.874421988682295</v>
      </c>
      <c r="K88" s="4">
        <v>18399.66</v>
      </c>
      <c r="N88" s="69">
        <v>44885</v>
      </c>
      <c r="O88" s="68">
        <v>44914</v>
      </c>
      <c r="P88" s="3">
        <v>16800</v>
      </c>
      <c r="Q88" s="40">
        <f t="shared" si="11"/>
        <v>11.273615476190475</v>
      </c>
      <c r="R88" s="2">
        <v>189396.74</v>
      </c>
    </row>
    <row r="89" spans="1:19">
      <c r="A89" s="70">
        <v>44907</v>
      </c>
      <c r="B89" s="71">
        <v>44937</v>
      </c>
      <c r="C89" s="56">
        <v>17440</v>
      </c>
      <c r="D89" s="40">
        <f t="shared" si="9"/>
        <v>13.284599197247706</v>
      </c>
      <c r="E89" s="4">
        <v>231683.41</v>
      </c>
      <c r="G89" s="72">
        <v>44922</v>
      </c>
      <c r="H89" s="73">
        <v>44951</v>
      </c>
      <c r="I89" s="3">
        <v>911</v>
      </c>
      <c r="J89" s="40">
        <f t="shared" si="10"/>
        <v>17.865060373216245</v>
      </c>
      <c r="K89" s="4">
        <v>16275.07</v>
      </c>
      <c r="N89" s="72">
        <v>44915</v>
      </c>
      <c r="O89" s="73">
        <v>44945</v>
      </c>
      <c r="P89" s="3">
        <v>18000</v>
      </c>
      <c r="Q89" s="40">
        <f t="shared" si="11"/>
        <v>11.268734444444444</v>
      </c>
      <c r="R89" s="2">
        <v>202837.22</v>
      </c>
    </row>
    <row r="90" spans="1:19">
      <c r="A90" s="57"/>
      <c r="B90" s="57"/>
      <c r="C90" s="50"/>
      <c r="D90" s="51"/>
      <c r="E90" s="58"/>
      <c r="G90" s="57"/>
      <c r="H90" s="57"/>
      <c r="I90" s="50"/>
      <c r="J90" s="51"/>
      <c r="K90" s="58"/>
      <c r="N90" s="57"/>
      <c r="O90" s="57"/>
      <c r="P90" s="50"/>
      <c r="Q90" s="51"/>
      <c r="R90" s="58"/>
    </row>
    <row r="91" spans="1:19" ht="15.6">
      <c r="A91" s="81"/>
      <c r="B91" s="82"/>
      <c r="C91" s="79" t="s">
        <v>77</v>
      </c>
      <c r="D91" s="79" t="s">
        <v>78</v>
      </c>
      <c r="E91" s="80">
        <f>SUM(E78:E90)</f>
        <v>3080266.95</v>
      </c>
      <c r="F91" s="81"/>
      <c r="G91" s="81"/>
      <c r="H91" s="82"/>
      <c r="I91" s="79" t="s">
        <v>77</v>
      </c>
      <c r="J91" s="79" t="s">
        <v>78</v>
      </c>
      <c r="K91" s="80">
        <f>SUM(K78:K90)</f>
        <v>237051.69</v>
      </c>
      <c r="L91" s="81"/>
      <c r="M91" s="81"/>
      <c r="N91" s="81"/>
      <c r="O91" s="82"/>
      <c r="P91" s="79" t="s">
        <v>77</v>
      </c>
      <c r="Q91" s="79" t="s">
        <v>78</v>
      </c>
      <c r="R91" s="80">
        <f>SUM(R78:R90)</f>
        <v>2653818.9600000004</v>
      </c>
    </row>
    <row r="92" spans="1:19" ht="8.25" customHeight="1">
      <c r="A92" s="87"/>
      <c r="B92" s="87"/>
      <c r="C92" s="88"/>
      <c r="D92" s="89"/>
      <c r="E92" s="84"/>
      <c r="F92" s="81"/>
      <c r="G92" s="81"/>
      <c r="H92" s="82"/>
      <c r="I92" s="83"/>
      <c r="J92" s="83"/>
      <c r="K92" s="84"/>
      <c r="L92" s="81"/>
      <c r="M92" s="81"/>
      <c r="N92" s="81"/>
      <c r="O92" s="82"/>
      <c r="P92" s="83"/>
      <c r="Q92" s="83"/>
      <c r="R92" s="84"/>
    </row>
    <row r="93" spans="1:19" ht="15.6">
      <c r="A93" s="81"/>
      <c r="B93" s="82"/>
      <c r="C93" s="85"/>
      <c r="D93" s="79" t="s">
        <v>79</v>
      </c>
      <c r="E93" s="86">
        <f>SUM(C78:C89)</f>
        <v>263240</v>
      </c>
      <c r="F93" s="81"/>
      <c r="G93" s="81"/>
      <c r="H93" s="82"/>
      <c r="I93" s="85"/>
      <c r="J93" s="79" t="s">
        <v>79</v>
      </c>
      <c r="K93" s="86">
        <f>SUM(I78:I89)</f>
        <v>18126</v>
      </c>
      <c r="L93" s="81"/>
      <c r="M93" s="81"/>
      <c r="N93" s="81"/>
      <c r="O93" s="82"/>
      <c r="P93" s="85"/>
      <c r="Q93" s="79" t="s">
        <v>79</v>
      </c>
      <c r="R93" s="86">
        <f>SUM(P78:P89)</f>
        <v>253800</v>
      </c>
    </row>
    <row r="95" spans="1:19" ht="21">
      <c r="A95" s="245" t="s">
        <v>0</v>
      </c>
      <c r="B95" s="245"/>
      <c r="C95" s="245"/>
      <c r="D95" s="245"/>
      <c r="E95" s="245"/>
      <c r="G95" s="245" t="s">
        <v>0</v>
      </c>
      <c r="H95" s="245"/>
      <c r="I95" s="245"/>
      <c r="J95" s="245"/>
      <c r="K95" s="245"/>
      <c r="N95" s="245" t="s">
        <v>0</v>
      </c>
      <c r="O95" s="245"/>
      <c r="P95" s="245"/>
      <c r="Q95" s="245"/>
      <c r="R95" s="245"/>
      <c r="S95" s="61"/>
    </row>
    <row r="96" spans="1:19" ht="17.399999999999999">
      <c r="A96" s="242" t="s">
        <v>83</v>
      </c>
      <c r="B96" s="242"/>
      <c r="C96" s="242"/>
      <c r="D96" s="242"/>
      <c r="E96" s="242"/>
      <c r="G96" s="242" t="s">
        <v>84</v>
      </c>
      <c r="H96" s="242"/>
      <c r="I96" s="242"/>
      <c r="J96" s="242"/>
      <c r="K96" s="242"/>
      <c r="N96" s="242" t="s">
        <v>85</v>
      </c>
      <c r="O96" s="242"/>
      <c r="P96" s="242"/>
      <c r="Q96" s="242"/>
      <c r="R96" s="242"/>
      <c r="S96" s="61"/>
    </row>
    <row r="97" spans="1:19" ht="7.5" customHeight="1">
      <c r="A97" s="44"/>
      <c r="B97" s="44"/>
      <c r="C97" s="44"/>
      <c r="D97" s="44"/>
      <c r="E97" s="45"/>
      <c r="G97" s="44"/>
      <c r="H97" s="44"/>
      <c r="I97" s="44"/>
      <c r="J97" s="44"/>
      <c r="K97" s="45"/>
      <c r="N97" s="44"/>
      <c r="O97" s="44"/>
      <c r="P97" s="44"/>
      <c r="Q97" s="44"/>
      <c r="R97" s="45"/>
      <c r="S97" s="60"/>
    </row>
    <row r="98" spans="1:19" ht="15">
      <c r="A98" s="243" t="s">
        <v>1</v>
      </c>
      <c r="B98" s="243"/>
      <c r="C98" s="244" t="s">
        <v>76</v>
      </c>
      <c r="D98" s="46" t="s">
        <v>70</v>
      </c>
      <c r="E98" s="244" t="s">
        <v>5</v>
      </c>
      <c r="G98" s="243" t="s">
        <v>1</v>
      </c>
      <c r="H98" s="243"/>
      <c r="I98" s="244" t="s">
        <v>76</v>
      </c>
      <c r="J98" s="46" t="s">
        <v>70</v>
      </c>
      <c r="K98" s="244" t="s">
        <v>5</v>
      </c>
      <c r="N98" s="243" t="s">
        <v>1</v>
      </c>
      <c r="O98" s="243"/>
      <c r="P98" s="244" t="s">
        <v>76</v>
      </c>
      <c r="Q98" s="46" t="s">
        <v>70</v>
      </c>
      <c r="R98" s="244" t="s">
        <v>5</v>
      </c>
      <c r="S98" s="60"/>
    </row>
    <row r="99" spans="1:19" ht="15">
      <c r="A99" s="47" t="s">
        <v>3</v>
      </c>
      <c r="B99" s="48" t="s">
        <v>4</v>
      </c>
      <c r="C99" s="244"/>
      <c r="D99" s="49" t="s">
        <v>76</v>
      </c>
      <c r="E99" s="244"/>
      <c r="G99" s="47" t="s">
        <v>3</v>
      </c>
      <c r="H99" s="48" t="s">
        <v>4</v>
      </c>
      <c r="I99" s="244"/>
      <c r="J99" s="49" t="s">
        <v>76</v>
      </c>
      <c r="K99" s="244"/>
      <c r="N99" s="47" t="s">
        <v>3</v>
      </c>
      <c r="O99" s="48" t="s">
        <v>4</v>
      </c>
      <c r="P99" s="244"/>
      <c r="Q99" s="49" t="s">
        <v>76</v>
      </c>
      <c r="R99" s="244"/>
      <c r="S99" s="61"/>
    </row>
    <row r="100" spans="1:19">
      <c r="A100" s="67">
        <v>44208</v>
      </c>
      <c r="B100" s="68">
        <v>44238</v>
      </c>
      <c r="C100" s="3">
        <v>20560</v>
      </c>
      <c r="D100" s="40">
        <f t="shared" ref="D100:D111" si="12">E100/C100</f>
        <v>9.1861376459143962</v>
      </c>
      <c r="E100" s="2">
        <v>188866.99</v>
      </c>
      <c r="G100" s="69">
        <v>44221</v>
      </c>
      <c r="H100" s="68">
        <v>44251</v>
      </c>
      <c r="I100" s="3">
        <v>1417</v>
      </c>
      <c r="J100" s="40">
        <f t="shared" ref="J100:J111" si="13">K100/I100</f>
        <v>7.9510091743119267</v>
      </c>
      <c r="K100" s="4">
        <v>11266.58</v>
      </c>
      <c r="N100" s="67">
        <v>44216</v>
      </c>
      <c r="O100" s="68">
        <v>44246</v>
      </c>
      <c r="P100" s="3">
        <v>21300</v>
      </c>
      <c r="Q100" s="40">
        <f t="shared" ref="Q100:Q111" si="14">R100/P100</f>
        <v>8.1649596244131466</v>
      </c>
      <c r="R100" s="5">
        <v>173913.64</v>
      </c>
      <c r="S100" s="60"/>
    </row>
    <row r="101" spans="1:19">
      <c r="A101" s="69">
        <v>44239</v>
      </c>
      <c r="B101" s="68">
        <v>44266</v>
      </c>
      <c r="C101" s="51">
        <v>18400</v>
      </c>
      <c r="D101" s="40">
        <f t="shared" si="12"/>
        <v>9.7007483695652166</v>
      </c>
      <c r="E101" s="52">
        <v>178493.77</v>
      </c>
      <c r="G101" s="69">
        <v>44252</v>
      </c>
      <c r="H101" s="68">
        <v>44280</v>
      </c>
      <c r="I101" s="3">
        <v>2004</v>
      </c>
      <c r="J101" s="40">
        <f t="shared" si="13"/>
        <v>9.3651397205588829</v>
      </c>
      <c r="K101" s="4">
        <v>18767.740000000002</v>
      </c>
      <c r="N101" s="69">
        <v>44247</v>
      </c>
      <c r="O101" s="68">
        <v>44274</v>
      </c>
      <c r="P101" s="3">
        <v>19200</v>
      </c>
      <c r="Q101" s="40">
        <f t="shared" si="14"/>
        <v>8.3092807291666659</v>
      </c>
      <c r="R101" s="5">
        <v>159538.19</v>
      </c>
      <c r="S101" s="61"/>
    </row>
    <row r="102" spans="1:19">
      <c r="A102" s="69">
        <v>44267</v>
      </c>
      <c r="B102" s="68">
        <v>44297</v>
      </c>
      <c r="C102" s="3">
        <v>20000</v>
      </c>
      <c r="D102" s="40">
        <f t="shared" si="12"/>
        <v>9.3489509999999996</v>
      </c>
      <c r="E102" s="53">
        <v>186979.02</v>
      </c>
      <c r="G102" s="69">
        <v>44281</v>
      </c>
      <c r="H102" s="68">
        <v>44311</v>
      </c>
      <c r="I102" s="3">
        <v>2119</v>
      </c>
      <c r="J102" s="40">
        <f t="shared" si="13"/>
        <v>10.296191599811232</v>
      </c>
      <c r="K102" s="4">
        <v>21817.63</v>
      </c>
      <c r="N102" s="69">
        <v>44275</v>
      </c>
      <c r="O102" s="68">
        <v>44305</v>
      </c>
      <c r="P102" s="3">
        <v>18600</v>
      </c>
      <c r="Q102" s="40">
        <f t="shared" si="14"/>
        <v>8.6011720430107523</v>
      </c>
      <c r="R102" s="2">
        <v>159981.79999999999</v>
      </c>
      <c r="S102" s="60"/>
    </row>
    <row r="103" spans="1:19">
      <c r="A103" s="69">
        <v>44298</v>
      </c>
      <c r="B103" s="68">
        <v>44327</v>
      </c>
      <c r="C103" s="3">
        <v>21800</v>
      </c>
      <c r="D103" s="40">
        <f t="shared" si="12"/>
        <v>9.4258165137614682</v>
      </c>
      <c r="E103" s="4">
        <v>205482.8</v>
      </c>
      <c r="G103" s="69">
        <v>44312</v>
      </c>
      <c r="H103" s="68">
        <v>44341</v>
      </c>
      <c r="I103" s="54">
        <v>2140</v>
      </c>
      <c r="J103" s="40">
        <f t="shared" si="13"/>
        <v>9.8142850467289726</v>
      </c>
      <c r="K103" s="4">
        <v>21002.57</v>
      </c>
      <c r="N103" s="69">
        <v>44306</v>
      </c>
      <c r="O103" s="68">
        <v>44335</v>
      </c>
      <c r="P103" s="3">
        <v>21600</v>
      </c>
      <c r="Q103" s="40">
        <f t="shared" si="14"/>
        <v>8.2127203703703699</v>
      </c>
      <c r="R103" s="2">
        <v>177394.76</v>
      </c>
      <c r="S103" s="60"/>
    </row>
    <row r="104" spans="1:19">
      <c r="A104" s="69">
        <v>44328</v>
      </c>
      <c r="B104" s="68">
        <v>44358</v>
      </c>
      <c r="C104" s="3">
        <v>25000</v>
      </c>
      <c r="D104" s="40">
        <f t="shared" si="12"/>
        <v>9.1498340000000002</v>
      </c>
      <c r="E104" s="4">
        <v>228745.85</v>
      </c>
      <c r="G104" s="69">
        <v>44342</v>
      </c>
      <c r="H104" s="68">
        <v>44372</v>
      </c>
      <c r="I104" s="3">
        <v>2408</v>
      </c>
      <c r="J104" s="40">
        <f t="shared" si="13"/>
        <v>9.1373920265780733</v>
      </c>
      <c r="K104" s="4">
        <v>22002.84</v>
      </c>
      <c r="N104" s="69">
        <v>44336</v>
      </c>
      <c r="O104" s="68">
        <v>44366</v>
      </c>
      <c r="P104" s="54">
        <v>24000</v>
      </c>
      <c r="Q104" s="40">
        <f t="shared" si="14"/>
        <v>8.2506929166666669</v>
      </c>
      <c r="R104" s="5">
        <v>198016.63</v>
      </c>
      <c r="S104" s="60"/>
    </row>
    <row r="105" spans="1:19">
      <c r="A105" s="69">
        <v>44359</v>
      </c>
      <c r="B105" s="68">
        <v>44388</v>
      </c>
      <c r="C105" s="3">
        <v>23920</v>
      </c>
      <c r="D105" s="40">
        <f t="shared" si="12"/>
        <v>9.3953239966555184</v>
      </c>
      <c r="E105" s="4">
        <v>224736.15</v>
      </c>
      <c r="G105" s="69">
        <v>44373</v>
      </c>
      <c r="H105" s="68">
        <v>44402</v>
      </c>
      <c r="I105" s="3">
        <v>1648</v>
      </c>
      <c r="J105" s="40">
        <f t="shared" si="13"/>
        <v>10.225418689320389</v>
      </c>
      <c r="K105" s="4">
        <v>16851.490000000002</v>
      </c>
      <c r="N105" s="69">
        <v>44367</v>
      </c>
      <c r="O105" s="68">
        <v>44396</v>
      </c>
      <c r="P105" s="3">
        <v>21300</v>
      </c>
      <c r="Q105" s="40">
        <f t="shared" si="14"/>
        <v>8.6391539906103283</v>
      </c>
      <c r="R105" s="2">
        <v>184013.98</v>
      </c>
      <c r="S105" s="60"/>
    </row>
    <row r="106" spans="1:19">
      <c r="A106" s="69">
        <v>44389</v>
      </c>
      <c r="B106" s="68">
        <v>44419</v>
      </c>
      <c r="C106" s="3">
        <v>21680</v>
      </c>
      <c r="D106" s="40">
        <f t="shared" si="12"/>
        <v>9.8716286900368999</v>
      </c>
      <c r="E106" s="4">
        <v>214016.91</v>
      </c>
      <c r="G106" s="69">
        <v>44403</v>
      </c>
      <c r="H106" s="68">
        <v>44433</v>
      </c>
      <c r="I106" s="3">
        <v>1406</v>
      </c>
      <c r="J106" s="40">
        <f t="shared" si="13"/>
        <v>13.35844238975818</v>
      </c>
      <c r="K106" s="4">
        <v>18781.97</v>
      </c>
      <c r="N106" s="69">
        <v>44397</v>
      </c>
      <c r="O106" s="68">
        <v>44427</v>
      </c>
      <c r="P106" s="3">
        <v>18600</v>
      </c>
      <c r="Q106" s="40">
        <f t="shared" si="14"/>
        <v>9.0791720430107539</v>
      </c>
      <c r="R106" s="5">
        <v>168872.6</v>
      </c>
      <c r="S106" s="60"/>
    </row>
    <row r="107" spans="1:19">
      <c r="A107" s="69">
        <v>44420</v>
      </c>
      <c r="B107" s="68">
        <v>44450</v>
      </c>
      <c r="C107" s="3">
        <v>21240</v>
      </c>
      <c r="D107" s="40">
        <f t="shared" si="12"/>
        <v>9.7515654425612048</v>
      </c>
      <c r="E107" s="4">
        <v>207123.25</v>
      </c>
      <c r="G107" s="69">
        <v>44434</v>
      </c>
      <c r="H107" s="68">
        <v>44464</v>
      </c>
      <c r="I107" s="54">
        <v>1857</v>
      </c>
      <c r="J107" s="40">
        <f t="shared" si="13"/>
        <v>10.197630586968229</v>
      </c>
      <c r="K107" s="4">
        <v>18937</v>
      </c>
      <c r="N107" s="69">
        <v>44428</v>
      </c>
      <c r="O107" s="68">
        <v>44458</v>
      </c>
      <c r="P107" s="3">
        <v>14700</v>
      </c>
      <c r="Q107" s="40">
        <f t="shared" si="14"/>
        <v>9.0871714285714287</v>
      </c>
      <c r="R107" s="2">
        <v>133581.42000000001</v>
      </c>
    </row>
    <row r="108" spans="1:19">
      <c r="A108" s="69">
        <v>44451</v>
      </c>
      <c r="B108" s="68">
        <v>44480</v>
      </c>
      <c r="C108" s="3">
        <v>19040</v>
      </c>
      <c r="D108" s="40">
        <f t="shared" si="12"/>
        <v>10.174125</v>
      </c>
      <c r="E108" s="4">
        <v>193715.34</v>
      </c>
      <c r="G108" s="69">
        <v>44465</v>
      </c>
      <c r="H108" s="68">
        <v>44494</v>
      </c>
      <c r="I108" s="3">
        <v>1798</v>
      </c>
      <c r="J108" s="40">
        <f t="shared" si="13"/>
        <v>10.38920467185762</v>
      </c>
      <c r="K108" s="4">
        <v>18679.79</v>
      </c>
      <c r="N108" s="69">
        <v>44459</v>
      </c>
      <c r="O108" s="68">
        <v>44488</v>
      </c>
      <c r="P108" s="54">
        <v>19500</v>
      </c>
      <c r="Q108" s="40">
        <f t="shared" si="14"/>
        <v>8.6673923076923067</v>
      </c>
      <c r="R108" s="2">
        <v>169014.15</v>
      </c>
    </row>
    <row r="109" spans="1:19">
      <c r="A109" s="69">
        <v>44481</v>
      </c>
      <c r="B109" s="68">
        <v>44511</v>
      </c>
      <c r="C109" s="3">
        <v>20760</v>
      </c>
      <c r="D109" s="40">
        <f t="shared" si="12"/>
        <v>10.222172447013486</v>
      </c>
      <c r="E109" s="4">
        <v>212212.3</v>
      </c>
      <c r="G109" s="69">
        <v>44495</v>
      </c>
      <c r="H109" s="68">
        <v>44525</v>
      </c>
      <c r="I109" s="3">
        <v>1933</v>
      </c>
      <c r="J109" s="40">
        <f t="shared" si="13"/>
        <v>10.446135540610451</v>
      </c>
      <c r="K109" s="4">
        <v>20192.38</v>
      </c>
      <c r="N109" s="69">
        <v>44489</v>
      </c>
      <c r="O109" s="68">
        <v>44519</v>
      </c>
      <c r="P109" s="3">
        <v>19200</v>
      </c>
      <c r="Q109" s="40">
        <f t="shared" si="14"/>
        <v>9.1027546875000009</v>
      </c>
      <c r="R109" s="2">
        <v>174772.89</v>
      </c>
    </row>
    <row r="110" spans="1:19">
      <c r="A110" s="70">
        <v>44512</v>
      </c>
      <c r="B110" s="71">
        <v>44541</v>
      </c>
      <c r="C110" s="56">
        <v>20244</v>
      </c>
      <c r="D110" s="40">
        <f t="shared" si="12"/>
        <v>10.831002766251729</v>
      </c>
      <c r="E110" s="4">
        <v>219262.82</v>
      </c>
      <c r="G110" s="72">
        <v>44526</v>
      </c>
      <c r="H110" s="73">
        <v>44556</v>
      </c>
      <c r="I110" s="3">
        <v>1336</v>
      </c>
      <c r="J110" s="40">
        <f t="shared" si="13"/>
        <v>12.353323353293414</v>
      </c>
      <c r="K110" s="4">
        <v>16504.04</v>
      </c>
      <c r="N110" s="69">
        <v>44520</v>
      </c>
      <c r="O110" s="68">
        <v>44549</v>
      </c>
      <c r="P110" s="7">
        <v>16800</v>
      </c>
      <c r="Q110" s="62">
        <f t="shared" si="14"/>
        <v>9.5171488095238104</v>
      </c>
      <c r="R110" s="6">
        <v>159888.1</v>
      </c>
    </row>
    <row r="111" spans="1:19">
      <c r="A111" s="75">
        <v>44542</v>
      </c>
      <c r="B111" s="76">
        <v>44572</v>
      </c>
      <c r="C111" s="3">
        <v>16000</v>
      </c>
      <c r="D111" s="40">
        <f t="shared" si="12"/>
        <v>11.537896249999999</v>
      </c>
      <c r="E111" s="2">
        <v>184606.34</v>
      </c>
      <c r="G111" s="72">
        <v>44557</v>
      </c>
      <c r="H111" s="73">
        <v>44586</v>
      </c>
      <c r="I111" s="3">
        <v>1094</v>
      </c>
      <c r="J111" s="40">
        <f t="shared" si="13"/>
        <v>13.577266910420477</v>
      </c>
      <c r="K111" s="4">
        <v>14853.53</v>
      </c>
      <c r="N111" s="77">
        <v>44550</v>
      </c>
      <c r="O111" s="77">
        <v>44580</v>
      </c>
      <c r="P111" s="9">
        <v>14400</v>
      </c>
      <c r="Q111" s="63">
        <f t="shared" si="14"/>
        <v>9.8018979166666664</v>
      </c>
      <c r="R111" s="8">
        <v>141147.32999999999</v>
      </c>
    </row>
    <row r="112" spans="1:19">
      <c r="E112" s="58"/>
      <c r="K112" s="58"/>
      <c r="N112" s="59"/>
      <c r="O112" s="59"/>
      <c r="P112" s="64"/>
      <c r="Q112" s="61"/>
      <c r="R112" s="58"/>
    </row>
    <row r="113" spans="1:18" ht="15.6">
      <c r="A113" s="81"/>
      <c r="B113" s="82"/>
      <c r="C113" s="79" t="s">
        <v>77</v>
      </c>
      <c r="D113" s="79" t="s">
        <v>78</v>
      </c>
      <c r="E113" s="80">
        <f>SUM(E100:E112)</f>
        <v>2444241.54</v>
      </c>
      <c r="F113" s="81"/>
      <c r="G113" s="81"/>
      <c r="H113" s="82"/>
      <c r="I113" s="79" t="s">
        <v>77</v>
      </c>
      <c r="J113" s="79" t="s">
        <v>78</v>
      </c>
      <c r="K113" s="80">
        <f>SUM(K100:K112)</f>
        <v>219657.56000000003</v>
      </c>
      <c r="L113" s="81"/>
      <c r="M113" s="81"/>
      <c r="N113" s="81"/>
      <c r="O113" s="82"/>
      <c r="P113" s="79" t="s">
        <v>77</v>
      </c>
      <c r="Q113" s="79" t="s">
        <v>78</v>
      </c>
      <c r="R113" s="80">
        <f>SUM(R100:R112)</f>
        <v>2000135.4900000002</v>
      </c>
    </row>
    <row r="114" spans="1:18" ht="9" customHeight="1">
      <c r="A114" s="81"/>
      <c r="B114" s="82"/>
      <c r="C114" s="83"/>
      <c r="D114" s="83"/>
      <c r="E114" s="84"/>
      <c r="F114" s="81"/>
      <c r="G114" s="81"/>
      <c r="H114" s="82"/>
      <c r="I114" s="83"/>
      <c r="J114" s="83"/>
      <c r="K114" s="84"/>
      <c r="L114" s="81"/>
      <c r="M114" s="81"/>
      <c r="N114" s="81"/>
      <c r="O114" s="82"/>
      <c r="P114" s="83"/>
      <c r="Q114" s="83"/>
      <c r="R114" s="84"/>
    </row>
    <row r="115" spans="1:18" ht="15.6">
      <c r="A115" s="81"/>
      <c r="B115" s="82"/>
      <c r="C115" s="85"/>
      <c r="D115" s="79" t="s">
        <v>79</v>
      </c>
      <c r="E115" s="86">
        <f>SUM(C100:C110)</f>
        <v>232644</v>
      </c>
      <c r="F115" s="81"/>
      <c r="G115" s="81"/>
      <c r="H115" s="82"/>
      <c r="I115" s="85"/>
      <c r="J115" s="79" t="s">
        <v>79</v>
      </c>
      <c r="K115" s="86">
        <f>SUM(I100:I110)</f>
        <v>20066</v>
      </c>
      <c r="L115" s="81"/>
      <c r="M115" s="81"/>
      <c r="N115" s="81"/>
      <c r="O115" s="82"/>
      <c r="P115" s="85"/>
      <c r="Q115" s="79" t="s">
        <v>79</v>
      </c>
      <c r="R115" s="86">
        <f>SUM(P100:P111)</f>
        <v>229200</v>
      </c>
    </row>
    <row r="116" spans="1:18" ht="19.2">
      <c r="A116" s="65"/>
      <c r="B116" s="66"/>
      <c r="C116" s="66"/>
      <c r="D116" s="66"/>
      <c r="E116" s="66"/>
    </row>
    <row r="117" spans="1:18" ht="21">
      <c r="A117" s="245" t="s">
        <v>0</v>
      </c>
      <c r="B117" s="245"/>
      <c r="C117" s="245"/>
      <c r="D117" s="245"/>
      <c r="E117" s="245"/>
      <c r="G117" s="245" t="s">
        <v>0</v>
      </c>
      <c r="H117" s="245"/>
      <c r="I117" s="245"/>
      <c r="J117" s="245"/>
      <c r="K117" s="245"/>
      <c r="N117" s="245" t="s">
        <v>0</v>
      </c>
      <c r="O117" s="245"/>
      <c r="P117" s="245"/>
      <c r="Q117" s="245"/>
      <c r="R117" s="245"/>
    </row>
    <row r="118" spans="1:18" ht="17.399999999999999">
      <c r="A118" s="242" t="s">
        <v>86</v>
      </c>
      <c r="B118" s="242"/>
      <c r="C118" s="242"/>
      <c r="D118" s="242"/>
      <c r="E118" s="242"/>
      <c r="G118" s="242" t="s">
        <v>87</v>
      </c>
      <c r="H118" s="242"/>
      <c r="I118" s="242"/>
      <c r="J118" s="242"/>
      <c r="K118" s="242"/>
      <c r="N118" s="242" t="s">
        <v>88</v>
      </c>
      <c r="O118" s="242"/>
      <c r="P118" s="242"/>
      <c r="Q118" s="242"/>
      <c r="R118" s="242"/>
    </row>
    <row r="119" spans="1:18" ht="6" customHeight="1">
      <c r="A119" s="44"/>
      <c r="B119" s="44"/>
      <c r="C119" s="44"/>
      <c r="D119" s="44"/>
      <c r="E119" s="45"/>
      <c r="G119" s="44"/>
      <c r="H119" s="44"/>
      <c r="I119" s="44"/>
      <c r="J119" s="44"/>
      <c r="K119" s="45"/>
      <c r="N119" s="44"/>
      <c r="O119" s="44"/>
      <c r="P119" s="44"/>
      <c r="Q119" s="44"/>
      <c r="R119" s="45"/>
    </row>
    <row r="120" spans="1:18" ht="15">
      <c r="A120" s="243" t="s">
        <v>1</v>
      </c>
      <c r="B120" s="243"/>
      <c r="C120" s="244" t="s">
        <v>76</v>
      </c>
      <c r="D120" s="46" t="s">
        <v>70</v>
      </c>
      <c r="E120" s="244" t="s">
        <v>5</v>
      </c>
      <c r="G120" s="243" t="s">
        <v>1</v>
      </c>
      <c r="H120" s="243"/>
      <c r="I120" s="244" t="s">
        <v>76</v>
      </c>
      <c r="J120" s="46" t="s">
        <v>70</v>
      </c>
      <c r="K120" s="244" t="s">
        <v>5</v>
      </c>
      <c r="N120" s="243" t="s">
        <v>1</v>
      </c>
      <c r="O120" s="243"/>
      <c r="P120" s="244" t="s">
        <v>76</v>
      </c>
      <c r="Q120" s="46" t="s">
        <v>70</v>
      </c>
      <c r="R120" s="244" t="s">
        <v>5</v>
      </c>
    </row>
    <row r="121" spans="1:18" ht="15">
      <c r="A121" s="47" t="s">
        <v>3</v>
      </c>
      <c r="B121" s="48" t="s">
        <v>4</v>
      </c>
      <c r="C121" s="244"/>
      <c r="D121" s="49" t="s">
        <v>76</v>
      </c>
      <c r="E121" s="244"/>
      <c r="G121" s="47" t="s">
        <v>3</v>
      </c>
      <c r="H121" s="48" t="s">
        <v>4</v>
      </c>
      <c r="I121" s="244"/>
      <c r="J121" s="49" t="s">
        <v>76</v>
      </c>
      <c r="K121" s="244"/>
      <c r="N121" s="47" t="s">
        <v>3</v>
      </c>
      <c r="O121" s="48" t="s">
        <v>4</v>
      </c>
      <c r="P121" s="244"/>
      <c r="Q121" s="49" t="s">
        <v>76</v>
      </c>
      <c r="R121" s="244"/>
    </row>
    <row r="122" spans="1:18">
      <c r="A122" s="67">
        <v>43842</v>
      </c>
      <c r="B122" s="68">
        <v>43872</v>
      </c>
      <c r="C122" s="3">
        <v>21560</v>
      </c>
      <c r="D122" s="40">
        <f t="shared" ref="D122:D133" si="15">E122/C122</f>
        <v>9.2079494434137299</v>
      </c>
      <c r="E122" s="2">
        <v>198523.39</v>
      </c>
      <c r="G122" s="69">
        <v>43856</v>
      </c>
      <c r="H122" s="68">
        <v>43886</v>
      </c>
      <c r="I122" s="3">
        <v>1671</v>
      </c>
      <c r="J122" s="40">
        <f t="shared" ref="J122:J133" si="16">K122/I122</f>
        <v>10.094763614602034</v>
      </c>
      <c r="K122" s="4">
        <v>16868.349999999999</v>
      </c>
      <c r="N122" s="67">
        <v>43850</v>
      </c>
      <c r="O122" s="68">
        <v>43880</v>
      </c>
      <c r="P122" s="3">
        <v>21900</v>
      </c>
      <c r="Q122" s="40">
        <f t="shared" ref="Q122:Q133" si="17">R122/P122</f>
        <v>8.5217894977168953</v>
      </c>
      <c r="R122" s="5">
        <v>186627.19</v>
      </c>
    </row>
    <row r="123" spans="1:18">
      <c r="A123" s="69">
        <v>43873</v>
      </c>
      <c r="B123" s="68">
        <v>43901</v>
      </c>
      <c r="C123" s="3">
        <v>22360</v>
      </c>
      <c r="D123" s="40">
        <f t="shared" si="15"/>
        <v>9.4027629695885508</v>
      </c>
      <c r="E123" s="4">
        <v>210245.78</v>
      </c>
      <c r="G123" s="69">
        <v>43887</v>
      </c>
      <c r="H123" s="68">
        <v>43915</v>
      </c>
      <c r="I123" s="3">
        <v>1635</v>
      </c>
      <c r="J123" s="40">
        <f t="shared" si="16"/>
        <v>10.718189602446484</v>
      </c>
      <c r="K123" s="4">
        <v>17524.240000000002</v>
      </c>
      <c r="N123" s="69">
        <v>43881</v>
      </c>
      <c r="O123" s="68">
        <v>43909</v>
      </c>
      <c r="P123" s="3">
        <v>18900</v>
      </c>
      <c r="Q123" s="40">
        <f t="shared" si="17"/>
        <v>8.9364121693121703</v>
      </c>
      <c r="R123" s="5">
        <v>168898.19</v>
      </c>
    </row>
    <row r="124" spans="1:18">
      <c r="A124" s="69">
        <v>43902</v>
      </c>
      <c r="B124" s="68">
        <v>43932</v>
      </c>
      <c r="C124" s="3">
        <v>8840</v>
      </c>
      <c r="D124" s="40">
        <f t="shared" si="15"/>
        <v>14.63491968325792</v>
      </c>
      <c r="E124" s="4">
        <v>129372.69</v>
      </c>
      <c r="G124" s="69">
        <v>43916</v>
      </c>
      <c r="H124" s="68">
        <v>43946</v>
      </c>
      <c r="I124" s="3">
        <v>51</v>
      </c>
      <c r="J124" s="40">
        <f t="shared" si="16"/>
        <v>178.89333333333332</v>
      </c>
      <c r="K124" s="4">
        <v>9123.56</v>
      </c>
      <c r="N124" s="69">
        <v>43910</v>
      </c>
      <c r="O124" s="68">
        <v>43940</v>
      </c>
      <c r="P124" s="3">
        <v>11100</v>
      </c>
      <c r="Q124" s="40">
        <f t="shared" si="17"/>
        <v>5.7392738738738744</v>
      </c>
      <c r="R124" s="2">
        <v>63705.94</v>
      </c>
    </row>
    <row r="125" spans="1:18">
      <c r="A125" s="69">
        <v>44298</v>
      </c>
      <c r="B125" s="68">
        <v>44327</v>
      </c>
      <c r="C125" s="3">
        <v>9600</v>
      </c>
      <c r="D125" s="40">
        <f t="shared" si="15"/>
        <v>11.053000000000001</v>
      </c>
      <c r="E125" s="4">
        <v>106108.8</v>
      </c>
      <c r="G125" s="69">
        <v>43947</v>
      </c>
      <c r="H125" s="68">
        <v>43976</v>
      </c>
      <c r="I125" s="54">
        <v>2202</v>
      </c>
      <c r="J125" s="40">
        <f t="shared" si="16"/>
        <v>9.5867393278837412</v>
      </c>
      <c r="K125" s="4">
        <v>21110</v>
      </c>
      <c r="N125" s="69">
        <v>43941</v>
      </c>
      <c r="O125" s="68">
        <v>43970</v>
      </c>
      <c r="P125" s="3">
        <v>12000</v>
      </c>
      <c r="Q125" s="40">
        <f t="shared" si="17"/>
        <v>9.6994783333333334</v>
      </c>
      <c r="R125" s="2">
        <v>116393.74</v>
      </c>
    </row>
    <row r="126" spans="1:18">
      <c r="A126" s="69">
        <v>43963</v>
      </c>
      <c r="B126" s="68">
        <v>43993</v>
      </c>
      <c r="C126" s="3">
        <v>23040</v>
      </c>
      <c r="D126" s="40">
        <f t="shared" si="15"/>
        <v>7.1433164062500003</v>
      </c>
      <c r="E126" s="4">
        <v>164582.01</v>
      </c>
      <c r="G126" s="69">
        <v>43977</v>
      </c>
      <c r="H126" s="68">
        <v>44007</v>
      </c>
      <c r="I126" s="3">
        <v>3185</v>
      </c>
      <c r="J126" s="40">
        <f t="shared" si="16"/>
        <v>8.4773720565149144</v>
      </c>
      <c r="K126" s="4">
        <v>27000.43</v>
      </c>
      <c r="N126" s="69">
        <v>43971</v>
      </c>
      <c r="O126" s="68">
        <v>44001</v>
      </c>
      <c r="P126" s="54">
        <v>24900</v>
      </c>
      <c r="Q126" s="40">
        <f t="shared" si="17"/>
        <v>8.044469879518072</v>
      </c>
      <c r="R126" s="5">
        <v>200307.3</v>
      </c>
    </row>
    <row r="127" spans="1:18">
      <c r="A127" s="69">
        <v>44359</v>
      </c>
      <c r="B127" s="68">
        <v>44388</v>
      </c>
      <c r="C127" s="3">
        <v>23560</v>
      </c>
      <c r="D127" s="40">
        <f t="shared" si="15"/>
        <v>8.654019949066214</v>
      </c>
      <c r="E127" s="4">
        <v>203888.71</v>
      </c>
      <c r="G127" s="69">
        <v>44008</v>
      </c>
      <c r="H127" s="68">
        <v>44037</v>
      </c>
      <c r="I127" s="3">
        <v>3083</v>
      </c>
      <c r="J127" s="40">
        <f t="shared" si="16"/>
        <v>8.6316639636717483</v>
      </c>
      <c r="K127" s="4">
        <v>26611.42</v>
      </c>
      <c r="N127" s="69">
        <v>44002</v>
      </c>
      <c r="O127" s="68">
        <v>44031</v>
      </c>
      <c r="P127" s="3">
        <v>25200</v>
      </c>
      <c r="Q127" s="40">
        <f t="shared" si="17"/>
        <v>8.0828242063492066</v>
      </c>
      <c r="R127" s="2">
        <v>203687.17</v>
      </c>
    </row>
    <row r="128" spans="1:18">
      <c r="A128" s="69">
        <v>44024</v>
      </c>
      <c r="B128" s="68">
        <v>44054</v>
      </c>
      <c r="C128" s="3">
        <v>21360</v>
      </c>
      <c r="D128" s="40">
        <f t="shared" si="15"/>
        <v>8.1579906367041204</v>
      </c>
      <c r="E128" s="4">
        <v>174254.68</v>
      </c>
      <c r="G128" s="69">
        <v>44038</v>
      </c>
      <c r="H128" s="68">
        <v>44068</v>
      </c>
      <c r="I128" s="3">
        <v>1623</v>
      </c>
      <c r="J128" s="40">
        <f t="shared" si="16"/>
        <v>11.394467036352435</v>
      </c>
      <c r="K128" s="4">
        <v>18493.22</v>
      </c>
      <c r="N128" s="69">
        <v>44032</v>
      </c>
      <c r="O128" s="68">
        <v>44062</v>
      </c>
      <c r="P128" s="3">
        <v>23700</v>
      </c>
      <c r="Q128" s="40">
        <f t="shared" si="17"/>
        <v>8.1140742616033759</v>
      </c>
      <c r="R128" s="5">
        <v>192303.56</v>
      </c>
    </row>
    <row r="129" spans="1:18">
      <c r="A129" s="69">
        <v>44055</v>
      </c>
      <c r="B129" s="68">
        <v>44085</v>
      </c>
      <c r="C129" s="3">
        <v>21360</v>
      </c>
      <c r="D129" s="40">
        <f t="shared" si="15"/>
        <v>8.4560800561797755</v>
      </c>
      <c r="E129" s="4">
        <v>180621.87</v>
      </c>
      <c r="G129" s="69">
        <v>44069</v>
      </c>
      <c r="H129" s="68">
        <v>44099</v>
      </c>
      <c r="I129" s="54">
        <v>2437</v>
      </c>
      <c r="J129" s="40">
        <f t="shared" si="16"/>
        <v>9.3547517439474763</v>
      </c>
      <c r="K129" s="4">
        <v>22797.53</v>
      </c>
      <c r="N129" s="69">
        <v>44063</v>
      </c>
      <c r="O129" s="68">
        <v>44093</v>
      </c>
      <c r="P129" s="3">
        <v>23700</v>
      </c>
      <c r="Q129" s="40">
        <f t="shared" si="17"/>
        <v>8.0504113924050635</v>
      </c>
      <c r="R129" s="2">
        <v>190794.75</v>
      </c>
    </row>
    <row r="130" spans="1:18">
      <c r="A130" s="69">
        <v>44086</v>
      </c>
      <c r="B130" s="68">
        <v>44115</v>
      </c>
      <c r="C130" s="3">
        <v>20520</v>
      </c>
      <c r="D130" s="40">
        <f t="shared" si="15"/>
        <v>9.2526730019493186</v>
      </c>
      <c r="E130" s="4">
        <v>189864.85</v>
      </c>
      <c r="G130" s="69">
        <v>44100</v>
      </c>
      <c r="H130" s="68">
        <v>44129</v>
      </c>
      <c r="I130" s="3">
        <v>2021</v>
      </c>
      <c r="J130" s="40">
        <f t="shared" si="16"/>
        <v>9.5132063334982675</v>
      </c>
      <c r="K130" s="4">
        <v>19226.189999999999</v>
      </c>
      <c r="N130" s="69">
        <v>44094</v>
      </c>
      <c r="O130" s="68">
        <v>44123</v>
      </c>
      <c r="P130" s="54">
        <v>23700</v>
      </c>
      <c r="Q130" s="40">
        <f t="shared" si="17"/>
        <v>8.1292772151898731</v>
      </c>
      <c r="R130" s="2">
        <v>192663.87</v>
      </c>
    </row>
    <row r="131" spans="1:18">
      <c r="A131" s="69">
        <v>44116</v>
      </c>
      <c r="B131" s="68">
        <v>44511</v>
      </c>
      <c r="C131" s="3">
        <v>19560</v>
      </c>
      <c r="D131" s="40">
        <f t="shared" si="15"/>
        <v>9.2441569529652341</v>
      </c>
      <c r="E131" s="4">
        <v>180815.71</v>
      </c>
      <c r="G131" s="69">
        <v>44130</v>
      </c>
      <c r="H131" s="68">
        <v>44160</v>
      </c>
      <c r="I131" s="3">
        <v>1153</v>
      </c>
      <c r="J131" s="40">
        <f t="shared" si="16"/>
        <v>12.663972246313962</v>
      </c>
      <c r="K131" s="4">
        <v>14601.56</v>
      </c>
      <c r="N131" s="69">
        <v>44124</v>
      </c>
      <c r="O131" s="68">
        <v>44154</v>
      </c>
      <c r="P131" s="3">
        <v>22800</v>
      </c>
      <c r="Q131" s="40">
        <f t="shared" si="17"/>
        <v>8.1006903508771924</v>
      </c>
      <c r="R131" s="2">
        <v>184695.74</v>
      </c>
    </row>
    <row r="132" spans="1:18">
      <c r="A132" s="70">
        <v>44147</v>
      </c>
      <c r="B132" s="71">
        <v>44176</v>
      </c>
      <c r="C132" s="56">
        <v>19040</v>
      </c>
      <c r="D132" s="40">
        <f t="shared" si="15"/>
        <v>9.3400882352941181</v>
      </c>
      <c r="E132" s="4">
        <v>177835.28</v>
      </c>
      <c r="G132" s="72">
        <v>44161</v>
      </c>
      <c r="H132" s="73">
        <v>44191</v>
      </c>
      <c r="I132" s="3">
        <v>1446</v>
      </c>
      <c r="J132" s="40">
        <f t="shared" si="16"/>
        <v>11.068070539419088</v>
      </c>
      <c r="K132" s="4">
        <v>16004.43</v>
      </c>
      <c r="N132" s="69">
        <v>44155</v>
      </c>
      <c r="O132" s="68">
        <v>44184</v>
      </c>
      <c r="P132" s="3">
        <v>22200</v>
      </c>
      <c r="Q132" s="40">
        <f t="shared" si="17"/>
        <v>8.0161711711711714</v>
      </c>
      <c r="R132" s="2">
        <v>177959</v>
      </c>
    </row>
    <row r="133" spans="1:18">
      <c r="A133" s="75">
        <v>44177</v>
      </c>
      <c r="B133" s="76">
        <v>44207</v>
      </c>
      <c r="C133" s="3">
        <v>18080</v>
      </c>
      <c r="D133" s="40">
        <f t="shared" si="15"/>
        <v>9.8634363938053102</v>
      </c>
      <c r="E133" s="2">
        <v>178330.93</v>
      </c>
      <c r="G133" s="74">
        <v>44192</v>
      </c>
      <c r="H133" s="73">
        <v>44220</v>
      </c>
      <c r="I133" s="3">
        <v>709</v>
      </c>
      <c r="J133" s="40">
        <f t="shared" si="16"/>
        <v>11.544964739069112</v>
      </c>
      <c r="K133" s="4">
        <v>8185.38</v>
      </c>
      <c r="N133" s="72">
        <v>44185</v>
      </c>
      <c r="O133" s="73">
        <v>44215</v>
      </c>
      <c r="P133" s="3">
        <v>16200</v>
      </c>
      <c r="Q133" s="40">
        <f t="shared" si="17"/>
        <v>9.1036061728395072</v>
      </c>
      <c r="R133" s="2">
        <v>147478.42000000001</v>
      </c>
    </row>
    <row r="134" spans="1:18">
      <c r="E134" s="58"/>
      <c r="K134" s="58"/>
      <c r="N134" s="57"/>
      <c r="O134" s="57"/>
      <c r="P134" s="50"/>
      <c r="Q134" s="51"/>
      <c r="R134" s="58"/>
    </row>
    <row r="135" spans="1:18" ht="15.6">
      <c r="A135" s="78"/>
      <c r="B135" s="44"/>
      <c r="C135" s="79" t="s">
        <v>77</v>
      </c>
      <c r="D135" s="79" t="s">
        <v>78</v>
      </c>
      <c r="E135" s="80">
        <f>SUM(E122:E134)</f>
        <v>2094444.7000000002</v>
      </c>
      <c r="F135" s="81"/>
      <c r="G135" s="81"/>
      <c r="H135" s="82"/>
      <c r="I135" s="79" t="s">
        <v>77</v>
      </c>
      <c r="J135" s="79" t="s">
        <v>78</v>
      </c>
      <c r="K135" s="80">
        <f>SUM(K122:K134)</f>
        <v>217546.30999999997</v>
      </c>
      <c r="L135" s="81"/>
      <c r="M135" s="81"/>
      <c r="N135" s="81"/>
      <c r="O135" s="82"/>
      <c r="P135" s="79" t="s">
        <v>77</v>
      </c>
      <c r="Q135" s="79" t="s">
        <v>78</v>
      </c>
      <c r="R135" s="80">
        <f>SUM(R122:R134)</f>
        <v>2025514.8699999999</v>
      </c>
    </row>
    <row r="136" spans="1:18" ht="9" customHeight="1">
      <c r="A136" s="78"/>
      <c r="B136" s="44"/>
      <c r="C136" s="83"/>
      <c r="D136" s="83"/>
      <c r="E136" s="84"/>
      <c r="F136" s="81"/>
      <c r="G136" s="81"/>
      <c r="H136" s="82"/>
      <c r="I136" s="83"/>
      <c r="J136" s="83"/>
      <c r="K136" s="84"/>
      <c r="L136" s="81"/>
      <c r="M136" s="81"/>
      <c r="N136" s="81"/>
      <c r="O136" s="82"/>
      <c r="P136" s="83"/>
      <c r="Q136" s="83"/>
      <c r="R136" s="84"/>
    </row>
    <row r="137" spans="1:18" ht="15.6">
      <c r="A137" s="78"/>
      <c r="B137" s="44"/>
      <c r="C137" s="85"/>
      <c r="D137" s="79" t="s">
        <v>79</v>
      </c>
      <c r="E137" s="86">
        <f>SUM(C122:C132)</f>
        <v>210800</v>
      </c>
      <c r="F137" s="81"/>
      <c r="G137" s="81"/>
      <c r="H137" s="82"/>
      <c r="I137" s="85"/>
      <c r="J137" s="79" t="s">
        <v>79</v>
      </c>
      <c r="K137" s="86">
        <f>SUM(I122:I132)</f>
        <v>20507</v>
      </c>
      <c r="L137" s="81"/>
      <c r="M137" s="81"/>
      <c r="N137" s="81"/>
      <c r="O137" s="82"/>
      <c r="P137" s="85"/>
      <c r="Q137" s="79" t="s">
        <v>79</v>
      </c>
      <c r="R137" s="86">
        <f>SUM(P122:P133)</f>
        <v>246300</v>
      </c>
    </row>
    <row r="138" spans="1:18" ht="19.2">
      <c r="A138" s="65"/>
      <c r="B138" s="66"/>
      <c r="C138" s="66"/>
      <c r="D138" s="66"/>
      <c r="E138" s="66"/>
    </row>
  </sheetData>
  <mergeCells count="95">
    <mergeCell ref="A22:D22"/>
    <mergeCell ref="A16:D16"/>
    <mergeCell ref="K4:K5"/>
    <mergeCell ref="N4:O4"/>
    <mergeCell ref="P4:P5"/>
    <mergeCell ref="I20:K20"/>
    <mergeCell ref="I21:K21"/>
    <mergeCell ref="A19:D19"/>
    <mergeCell ref="R4:R5"/>
    <mergeCell ref="A4:B4"/>
    <mergeCell ref="C4:C5"/>
    <mergeCell ref="E4:E5"/>
    <mergeCell ref="G4:H4"/>
    <mergeCell ref="I4:I5"/>
    <mergeCell ref="A1:E1"/>
    <mergeCell ref="G1:K1"/>
    <mergeCell ref="N1:R1"/>
    <mergeCell ref="A2:E2"/>
    <mergeCell ref="G2:K2"/>
    <mergeCell ref="N2:R2"/>
    <mergeCell ref="K32:K33"/>
    <mergeCell ref="N32:O32"/>
    <mergeCell ref="P32:P33"/>
    <mergeCell ref="R32:R33"/>
    <mergeCell ref="A32:B32"/>
    <mergeCell ref="C32:C33"/>
    <mergeCell ref="E32:E33"/>
    <mergeCell ref="G32:H32"/>
    <mergeCell ref="I32:I33"/>
    <mergeCell ref="A29:E29"/>
    <mergeCell ref="G29:K29"/>
    <mergeCell ref="N29:R29"/>
    <mergeCell ref="A30:E30"/>
    <mergeCell ref="G30:K30"/>
    <mergeCell ref="N30:R30"/>
    <mergeCell ref="A73:E73"/>
    <mergeCell ref="G73:K73"/>
    <mergeCell ref="N73:R73"/>
    <mergeCell ref="A74:E74"/>
    <mergeCell ref="G74:K74"/>
    <mergeCell ref="N74:R74"/>
    <mergeCell ref="N51:R51"/>
    <mergeCell ref="N52:R52"/>
    <mergeCell ref="C54:C55"/>
    <mergeCell ref="I54:I55"/>
    <mergeCell ref="N54:O54"/>
    <mergeCell ref="P54:P55"/>
    <mergeCell ref="R54:R55"/>
    <mergeCell ref="A51:E51"/>
    <mergeCell ref="G51:K51"/>
    <mergeCell ref="A52:E52"/>
    <mergeCell ref="G52:K52"/>
    <mergeCell ref="A54:B54"/>
    <mergeCell ref="E54:E55"/>
    <mergeCell ref="G54:H54"/>
    <mergeCell ref="K54:K55"/>
    <mergeCell ref="K76:K77"/>
    <mergeCell ref="N76:O76"/>
    <mergeCell ref="P76:P77"/>
    <mergeCell ref="R76:R77"/>
    <mergeCell ref="A95:E95"/>
    <mergeCell ref="G95:K95"/>
    <mergeCell ref="N95:R95"/>
    <mergeCell ref="A76:B76"/>
    <mergeCell ref="C76:C77"/>
    <mergeCell ref="E76:E77"/>
    <mergeCell ref="G76:H76"/>
    <mergeCell ref="I76:I77"/>
    <mergeCell ref="A96:E96"/>
    <mergeCell ref="G96:K96"/>
    <mergeCell ref="N96:R96"/>
    <mergeCell ref="K98:K99"/>
    <mergeCell ref="N98:O98"/>
    <mergeCell ref="P98:P99"/>
    <mergeCell ref="R98:R99"/>
    <mergeCell ref="A117:E117"/>
    <mergeCell ref="G117:K117"/>
    <mergeCell ref="N117:R117"/>
    <mergeCell ref="A98:B98"/>
    <mergeCell ref="C98:C99"/>
    <mergeCell ref="E98:E99"/>
    <mergeCell ref="G98:H98"/>
    <mergeCell ref="I98:I99"/>
    <mergeCell ref="A118:E118"/>
    <mergeCell ref="G118:K118"/>
    <mergeCell ref="N118:R118"/>
    <mergeCell ref="A120:B120"/>
    <mergeCell ref="C120:C121"/>
    <mergeCell ref="E120:E121"/>
    <mergeCell ref="G120:H120"/>
    <mergeCell ref="I120:I121"/>
    <mergeCell ref="K120:K121"/>
    <mergeCell ref="N120:O120"/>
    <mergeCell ref="P120:P121"/>
    <mergeCell ref="R120:R12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8"/>
  <sheetViews>
    <sheetView topLeftCell="A13" workbookViewId="0">
      <selection activeCell="I24" activeCellId="1" sqref="C24:C35 I24:I35"/>
    </sheetView>
  </sheetViews>
  <sheetFormatPr defaultRowHeight="14.4"/>
  <cols>
    <col min="1" max="1" width="14.5546875" customWidth="1"/>
    <col min="2" max="2" width="13.88671875" customWidth="1"/>
    <col min="3" max="3" width="10.33203125" customWidth="1"/>
    <col min="4" max="4" width="10.5546875" customWidth="1"/>
    <col min="5" max="5" width="13.88671875" customWidth="1"/>
    <col min="6" max="6" width="3.88671875" customWidth="1"/>
    <col min="7" max="7" width="15" customWidth="1"/>
    <col min="8" max="8" width="15.33203125" customWidth="1"/>
    <col min="9" max="9" width="8.5546875" customWidth="1"/>
    <col min="10" max="10" width="12.6640625" customWidth="1"/>
    <col min="11" max="11" width="13.109375" customWidth="1"/>
  </cols>
  <sheetData>
    <row r="1" spans="1:11" ht="21">
      <c r="A1" s="245" t="s">
        <v>67</v>
      </c>
      <c r="B1" s="245"/>
      <c r="C1" s="245"/>
      <c r="D1" s="245"/>
      <c r="E1" s="245"/>
      <c r="F1" s="27"/>
      <c r="G1" s="245" t="s">
        <v>67</v>
      </c>
      <c r="H1" s="245"/>
      <c r="I1" s="245"/>
      <c r="J1" s="245"/>
      <c r="K1" s="245"/>
    </row>
    <row r="2" spans="1:11" ht="17.399999999999999">
      <c r="A2" s="251" t="s">
        <v>169</v>
      </c>
      <c r="B2" s="251"/>
      <c r="C2" s="251"/>
      <c r="D2" s="251"/>
      <c r="E2" s="251"/>
      <c r="F2" s="28"/>
      <c r="G2" s="251" t="s">
        <v>168</v>
      </c>
      <c r="H2" s="251"/>
      <c r="I2" s="251"/>
      <c r="J2" s="251"/>
      <c r="K2" s="251"/>
    </row>
    <row r="3" spans="1:11" ht="22.8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252" t="s">
        <v>1</v>
      </c>
      <c r="B4" s="253"/>
      <c r="C4" s="29" t="s">
        <v>2</v>
      </c>
      <c r="D4" s="30" t="s">
        <v>70</v>
      </c>
      <c r="E4" s="254" t="s">
        <v>5</v>
      </c>
      <c r="F4" s="31"/>
      <c r="G4" s="252" t="s">
        <v>1</v>
      </c>
      <c r="H4" s="252"/>
      <c r="I4" s="29" t="s">
        <v>2</v>
      </c>
      <c r="J4" s="30" t="s">
        <v>70</v>
      </c>
      <c r="K4" s="254" t="s">
        <v>5</v>
      </c>
    </row>
    <row r="5" spans="1:11">
      <c r="A5" s="32" t="s">
        <v>3</v>
      </c>
      <c r="B5" s="33" t="s">
        <v>4</v>
      </c>
      <c r="C5" s="34" t="s">
        <v>6</v>
      </c>
      <c r="D5" s="35" t="s">
        <v>6</v>
      </c>
      <c r="E5" s="255"/>
      <c r="F5" s="31"/>
      <c r="G5" s="32" t="s">
        <v>3</v>
      </c>
      <c r="H5" s="36" t="s">
        <v>4</v>
      </c>
      <c r="I5" s="34" t="s">
        <v>6</v>
      </c>
      <c r="J5" s="35" t="s">
        <v>6</v>
      </c>
      <c r="K5" s="255"/>
    </row>
    <row r="6" spans="1:11">
      <c r="A6" s="95">
        <v>46032</v>
      </c>
      <c r="B6" s="95">
        <v>46062</v>
      </c>
      <c r="C6" s="9">
        <v>158</v>
      </c>
      <c r="D6" s="40">
        <f t="shared" ref="D6:D17" si="0">E6/C6</f>
        <v>128.50924050632912</v>
      </c>
      <c r="E6" s="41">
        <v>20304.46</v>
      </c>
      <c r="G6" s="95">
        <v>46033</v>
      </c>
      <c r="H6" s="95">
        <v>46063</v>
      </c>
      <c r="I6" s="9">
        <v>8</v>
      </c>
      <c r="J6" s="40">
        <f t="shared" ref="J6:J17" si="1">K6/I6</f>
        <v>35.43</v>
      </c>
      <c r="K6" s="8">
        <v>283.44</v>
      </c>
    </row>
    <row r="7" spans="1:11">
      <c r="A7" s="96"/>
      <c r="B7" s="97"/>
      <c r="C7" s="9"/>
      <c r="D7" s="40" t="e">
        <f t="shared" si="0"/>
        <v>#DIV/0!</v>
      </c>
      <c r="E7" s="41"/>
      <c r="G7" s="96"/>
      <c r="H7" s="97"/>
      <c r="I7" s="9"/>
      <c r="J7" s="40" t="e">
        <f t="shared" si="1"/>
        <v>#DIV/0!</v>
      </c>
      <c r="K7" s="41"/>
    </row>
    <row r="8" spans="1:11">
      <c r="A8" s="95"/>
      <c r="B8" s="95"/>
      <c r="C8" s="9"/>
      <c r="D8" s="40" t="e">
        <f t="shared" si="0"/>
        <v>#DIV/0!</v>
      </c>
      <c r="E8" s="8"/>
      <c r="G8" s="95"/>
      <c r="H8" s="95"/>
      <c r="I8" s="9"/>
      <c r="J8" s="40" t="e">
        <f t="shared" si="1"/>
        <v>#DIV/0!</v>
      </c>
      <c r="K8" s="8"/>
    </row>
    <row r="9" spans="1:11">
      <c r="A9" s="95"/>
      <c r="B9" s="95"/>
      <c r="C9" s="9"/>
      <c r="D9" s="40" t="e">
        <f t="shared" si="0"/>
        <v>#DIV/0!</v>
      </c>
      <c r="E9" s="8"/>
      <c r="G9" s="95"/>
      <c r="H9" s="95"/>
      <c r="I9" s="9"/>
      <c r="J9" s="40" t="e">
        <f t="shared" si="1"/>
        <v>#DIV/0!</v>
      </c>
      <c r="K9" s="8"/>
    </row>
    <row r="10" spans="1:11">
      <c r="A10" s="96"/>
      <c r="B10" s="97"/>
      <c r="C10" s="98"/>
      <c r="D10" s="40" t="e">
        <f t="shared" si="0"/>
        <v>#DIV/0!</v>
      </c>
      <c r="E10" s="8"/>
      <c r="G10" s="95"/>
      <c r="H10" s="95"/>
      <c r="I10" s="103"/>
      <c r="J10" s="40" t="e">
        <f t="shared" si="1"/>
        <v>#DIV/0!</v>
      </c>
      <c r="K10" s="8"/>
    </row>
    <row r="11" spans="1:11">
      <c r="A11" s="95"/>
      <c r="B11" s="95"/>
      <c r="C11" s="103"/>
      <c r="D11" s="40" t="e">
        <f t="shared" si="0"/>
        <v>#DIV/0!</v>
      </c>
      <c r="E11" s="8"/>
      <c r="G11" s="95"/>
      <c r="H11" s="95"/>
      <c r="I11" s="103"/>
      <c r="J11" s="40" t="e">
        <f t="shared" si="1"/>
        <v>#DIV/0!</v>
      </c>
      <c r="K11" s="8"/>
    </row>
    <row r="12" spans="1:11">
      <c r="A12" s="95"/>
      <c r="B12" s="95"/>
      <c r="C12" s="103"/>
      <c r="D12" s="40" t="e">
        <f t="shared" si="0"/>
        <v>#DIV/0!</v>
      </c>
      <c r="E12" s="8"/>
      <c r="G12" s="95"/>
      <c r="H12" s="95"/>
      <c r="I12" s="103"/>
      <c r="J12" s="40" t="e">
        <f t="shared" si="1"/>
        <v>#DIV/0!</v>
      </c>
      <c r="K12" s="8"/>
    </row>
    <row r="13" spans="1:11">
      <c r="A13" s="95"/>
      <c r="B13" s="95"/>
      <c r="C13" s="103"/>
      <c r="D13" s="40" t="e">
        <f t="shared" si="0"/>
        <v>#DIV/0!</v>
      </c>
      <c r="E13" s="8"/>
      <c r="G13" s="95"/>
      <c r="H13" s="95"/>
      <c r="I13" s="103"/>
      <c r="J13" s="40" t="e">
        <f t="shared" si="1"/>
        <v>#DIV/0!</v>
      </c>
      <c r="K13" s="8"/>
    </row>
    <row r="14" spans="1:11">
      <c r="A14" s="95"/>
      <c r="B14" s="95"/>
      <c r="C14" s="103"/>
      <c r="D14" s="40" t="e">
        <f t="shared" si="0"/>
        <v>#DIV/0!</v>
      </c>
      <c r="E14" s="8"/>
      <c r="G14" s="95"/>
      <c r="H14" s="95"/>
      <c r="I14" s="103"/>
      <c r="J14" s="40" t="e">
        <f t="shared" si="1"/>
        <v>#DIV/0!</v>
      </c>
      <c r="K14" s="8"/>
    </row>
    <row r="15" spans="1:11">
      <c r="A15" s="95"/>
      <c r="B15" s="95"/>
      <c r="C15" s="103"/>
      <c r="D15" s="40" t="e">
        <f t="shared" si="0"/>
        <v>#DIV/0!</v>
      </c>
      <c r="E15" s="8"/>
      <c r="G15" s="95"/>
      <c r="H15" s="95"/>
      <c r="I15" s="103"/>
      <c r="J15" s="40" t="e">
        <f t="shared" si="1"/>
        <v>#DIV/0!</v>
      </c>
      <c r="K15" s="8"/>
    </row>
    <row r="16" spans="1:11">
      <c r="A16" s="95"/>
      <c r="B16" s="95"/>
      <c r="C16" s="103"/>
      <c r="D16" s="40" t="e">
        <f t="shared" si="0"/>
        <v>#DIV/0!</v>
      </c>
      <c r="E16" s="8"/>
      <c r="G16" s="95"/>
      <c r="H16" s="95"/>
      <c r="I16" s="103"/>
      <c r="J16" s="40" t="e">
        <f t="shared" si="1"/>
        <v>#DIV/0!</v>
      </c>
      <c r="K16" s="8"/>
    </row>
    <row r="17" spans="1:11">
      <c r="A17" s="96"/>
      <c r="B17" s="97"/>
      <c r="C17" s="223"/>
      <c r="D17" s="102" t="e">
        <f t="shared" si="0"/>
        <v>#DIV/0!</v>
      </c>
      <c r="E17" s="41"/>
      <c r="G17" s="95"/>
      <c r="H17" s="97"/>
      <c r="I17" s="103"/>
      <c r="J17" s="40" t="e">
        <f t="shared" si="1"/>
        <v>#DIV/0!</v>
      </c>
      <c r="K17" s="41"/>
    </row>
    <row r="19" spans="1:11" ht="21">
      <c r="A19" s="245" t="s">
        <v>67</v>
      </c>
      <c r="B19" s="245"/>
      <c r="C19" s="245"/>
      <c r="D19" s="245"/>
      <c r="E19" s="245"/>
      <c r="F19" s="27"/>
      <c r="G19" s="245" t="s">
        <v>67</v>
      </c>
      <c r="H19" s="245"/>
      <c r="I19" s="245"/>
      <c r="J19" s="245"/>
      <c r="K19" s="245"/>
    </row>
    <row r="20" spans="1:11" ht="17.399999999999999">
      <c r="A20" s="251" t="s">
        <v>144</v>
      </c>
      <c r="B20" s="251"/>
      <c r="C20" s="251"/>
      <c r="D20" s="251"/>
      <c r="E20" s="251"/>
      <c r="F20" s="28"/>
      <c r="G20" s="251" t="s">
        <v>145</v>
      </c>
      <c r="H20" s="251"/>
      <c r="I20" s="251"/>
      <c r="J20" s="251"/>
      <c r="K20" s="251"/>
    </row>
    <row r="21" spans="1:11" ht="22.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252" t="s">
        <v>1</v>
      </c>
      <c r="B22" s="253"/>
      <c r="C22" s="29" t="s">
        <v>2</v>
      </c>
      <c r="D22" s="30" t="s">
        <v>70</v>
      </c>
      <c r="E22" s="254" t="s">
        <v>5</v>
      </c>
      <c r="F22" s="31"/>
      <c r="G22" s="252" t="s">
        <v>1</v>
      </c>
      <c r="H22" s="252"/>
      <c r="I22" s="29" t="s">
        <v>2</v>
      </c>
      <c r="J22" s="30" t="s">
        <v>70</v>
      </c>
      <c r="K22" s="254" t="s">
        <v>5</v>
      </c>
    </row>
    <row r="23" spans="1:11">
      <c r="A23" s="32" t="s">
        <v>3</v>
      </c>
      <c r="B23" s="33" t="s">
        <v>4</v>
      </c>
      <c r="C23" s="34" t="s">
        <v>6</v>
      </c>
      <c r="D23" s="35" t="s">
        <v>6</v>
      </c>
      <c r="E23" s="255"/>
      <c r="F23" s="31"/>
      <c r="G23" s="32" t="s">
        <v>3</v>
      </c>
      <c r="H23" s="36" t="s">
        <v>4</v>
      </c>
      <c r="I23" s="34" t="s">
        <v>6</v>
      </c>
      <c r="J23" s="35" t="s">
        <v>6</v>
      </c>
      <c r="K23" s="255"/>
    </row>
    <row r="24" spans="1:11">
      <c r="A24" s="95">
        <v>45667</v>
      </c>
      <c r="B24" s="95">
        <v>45697</v>
      </c>
      <c r="C24" s="9">
        <v>148</v>
      </c>
      <c r="D24" s="40">
        <f t="shared" ref="D24:D35" si="2">E24/C24</f>
        <v>115.33756756756756</v>
      </c>
      <c r="E24" s="8">
        <v>17069.96</v>
      </c>
      <c r="G24" s="95">
        <v>45668</v>
      </c>
      <c r="H24" s="95">
        <v>45698</v>
      </c>
      <c r="I24" s="9">
        <v>10</v>
      </c>
      <c r="J24" s="40">
        <f t="shared" ref="J24:J35" si="3">K24/I24</f>
        <v>25.459</v>
      </c>
      <c r="K24" s="8">
        <v>254.59</v>
      </c>
    </row>
    <row r="25" spans="1:11">
      <c r="A25" s="96">
        <v>45698</v>
      </c>
      <c r="B25" s="97">
        <v>45725</v>
      </c>
      <c r="C25" s="9">
        <v>139</v>
      </c>
      <c r="D25" s="40">
        <f t="shared" si="2"/>
        <v>115.30913669064748</v>
      </c>
      <c r="E25" s="41">
        <v>16027.97</v>
      </c>
      <c r="G25" s="96">
        <v>45699</v>
      </c>
      <c r="H25" s="97">
        <v>45726</v>
      </c>
      <c r="I25" s="9">
        <v>10</v>
      </c>
      <c r="J25" s="40">
        <f t="shared" si="3"/>
        <v>25.459</v>
      </c>
      <c r="K25" s="41">
        <v>254.59</v>
      </c>
    </row>
    <row r="26" spans="1:11">
      <c r="A26" s="95">
        <v>45726</v>
      </c>
      <c r="B26" s="95">
        <v>45756</v>
      </c>
      <c r="C26" s="9">
        <v>157</v>
      </c>
      <c r="D26" s="40">
        <f t="shared" si="2"/>
        <v>115.38936305732484</v>
      </c>
      <c r="E26" s="8">
        <v>18116.13</v>
      </c>
      <c r="G26" s="95">
        <v>45727</v>
      </c>
      <c r="H26" s="95">
        <v>45757</v>
      </c>
      <c r="I26" s="9">
        <v>9</v>
      </c>
      <c r="J26" s="40">
        <f t="shared" si="3"/>
        <v>28.295555555555556</v>
      </c>
      <c r="K26" s="8">
        <v>254.66</v>
      </c>
    </row>
    <row r="27" spans="1:11">
      <c r="A27" s="95">
        <v>45757</v>
      </c>
      <c r="B27" s="95">
        <v>45786</v>
      </c>
      <c r="C27" s="9">
        <v>134</v>
      </c>
      <c r="D27" s="40">
        <f t="shared" si="2"/>
        <v>115.38283582089552</v>
      </c>
      <c r="E27" s="8">
        <v>15461.3</v>
      </c>
      <c r="G27" s="95">
        <v>45758</v>
      </c>
      <c r="H27" s="95">
        <v>45787</v>
      </c>
      <c r="I27" s="9">
        <v>7</v>
      </c>
      <c r="J27" s="40">
        <f t="shared" si="3"/>
        <v>36.398571428571429</v>
      </c>
      <c r="K27" s="8">
        <v>254.79</v>
      </c>
    </row>
    <row r="28" spans="1:11">
      <c r="A28" s="96">
        <v>45787</v>
      </c>
      <c r="B28" s="97">
        <v>45817</v>
      </c>
      <c r="C28" s="98">
        <v>145</v>
      </c>
      <c r="D28" s="40">
        <f t="shared" si="2"/>
        <v>115.41972413793104</v>
      </c>
      <c r="E28" s="8">
        <v>16735.86</v>
      </c>
      <c r="G28" s="95">
        <v>45788</v>
      </c>
      <c r="H28" s="95">
        <v>45818</v>
      </c>
      <c r="I28" s="103">
        <v>9</v>
      </c>
      <c r="J28" s="40">
        <f t="shared" si="3"/>
        <v>28.324444444444442</v>
      </c>
      <c r="K28" s="8">
        <v>254.92</v>
      </c>
    </row>
    <row r="29" spans="1:11">
      <c r="A29" s="95">
        <v>45818</v>
      </c>
      <c r="B29" s="95">
        <v>45847</v>
      </c>
      <c r="C29" s="103">
        <v>133</v>
      </c>
      <c r="D29" s="40">
        <f t="shared" si="2"/>
        <v>115.30526315789474</v>
      </c>
      <c r="E29" s="8">
        <v>15335.6</v>
      </c>
      <c r="G29" s="95">
        <v>45819</v>
      </c>
      <c r="H29" s="95">
        <v>45848</v>
      </c>
      <c r="I29" s="103">
        <v>10</v>
      </c>
      <c r="J29" s="40">
        <f t="shared" si="3"/>
        <v>25.461000000000002</v>
      </c>
      <c r="K29" s="8">
        <v>254.61</v>
      </c>
    </row>
    <row r="30" spans="1:11">
      <c r="A30" s="95">
        <v>45848</v>
      </c>
      <c r="B30" s="95">
        <v>45878</v>
      </c>
      <c r="C30" s="103">
        <v>141</v>
      </c>
      <c r="D30" s="40">
        <f t="shared" si="2"/>
        <v>115.16049645390071</v>
      </c>
      <c r="E30" s="8">
        <v>16237.63</v>
      </c>
      <c r="G30" s="95">
        <v>45849</v>
      </c>
      <c r="H30" s="95">
        <v>45879</v>
      </c>
      <c r="I30" s="103">
        <v>8</v>
      </c>
      <c r="J30" s="40">
        <f t="shared" si="3"/>
        <v>31.78125</v>
      </c>
      <c r="K30" s="8">
        <v>254.25</v>
      </c>
    </row>
    <row r="31" spans="1:11">
      <c r="A31" s="95">
        <v>45879</v>
      </c>
      <c r="B31" s="95">
        <v>45909</v>
      </c>
      <c r="C31" s="103">
        <v>136</v>
      </c>
      <c r="D31" s="40">
        <f t="shared" si="2"/>
        <v>115.1435294117647</v>
      </c>
      <c r="E31" s="8">
        <v>15659.52</v>
      </c>
      <c r="G31" s="95">
        <v>45880</v>
      </c>
      <c r="H31" s="95">
        <v>45910</v>
      </c>
      <c r="I31" s="103">
        <v>7</v>
      </c>
      <c r="J31" s="40">
        <f t="shared" si="3"/>
        <v>36.321428571428569</v>
      </c>
      <c r="K31" s="8">
        <v>254.25</v>
      </c>
    </row>
    <row r="32" spans="1:11">
      <c r="A32" s="95">
        <v>45910</v>
      </c>
      <c r="B32" s="95">
        <v>45941</v>
      </c>
      <c r="C32" s="103">
        <v>149</v>
      </c>
      <c r="D32" s="40">
        <f t="shared" si="2"/>
        <v>115.0844966442953</v>
      </c>
      <c r="E32" s="8">
        <v>17147.59</v>
      </c>
      <c r="G32" s="95">
        <v>45911</v>
      </c>
      <c r="H32" s="95">
        <v>45942</v>
      </c>
      <c r="I32" s="103">
        <v>8</v>
      </c>
      <c r="J32" s="40">
        <f t="shared" si="3"/>
        <v>31.752500000000001</v>
      </c>
      <c r="K32" s="8">
        <v>254.02</v>
      </c>
    </row>
    <row r="33" spans="1:11">
      <c r="A33" s="95">
        <v>45942</v>
      </c>
      <c r="B33" s="95">
        <v>45970</v>
      </c>
      <c r="C33" s="103">
        <v>137</v>
      </c>
      <c r="D33" s="40">
        <f t="shared" si="2"/>
        <v>114.85496350364963</v>
      </c>
      <c r="E33" s="8">
        <v>15735.13</v>
      </c>
      <c r="G33" s="95">
        <v>45943</v>
      </c>
      <c r="H33" s="95">
        <v>45971</v>
      </c>
      <c r="I33" s="103">
        <v>7</v>
      </c>
      <c r="J33" s="40">
        <f t="shared" si="3"/>
        <v>36.230000000000004</v>
      </c>
      <c r="K33" s="8">
        <v>253.61</v>
      </c>
    </row>
    <row r="34" spans="1:11">
      <c r="A34" s="95">
        <v>45971</v>
      </c>
      <c r="B34" s="95">
        <v>46000</v>
      </c>
      <c r="C34" s="103">
        <v>153</v>
      </c>
      <c r="D34" s="40">
        <f t="shared" si="2"/>
        <v>114.90444444444445</v>
      </c>
      <c r="E34" s="8">
        <v>17580.38</v>
      </c>
      <c r="G34" s="95">
        <v>45972</v>
      </c>
      <c r="H34" s="95">
        <v>46001</v>
      </c>
      <c r="I34" s="103">
        <v>8</v>
      </c>
      <c r="J34" s="40">
        <f t="shared" si="3"/>
        <v>31.701250000000002</v>
      </c>
      <c r="K34" s="8">
        <v>253.61</v>
      </c>
    </row>
    <row r="35" spans="1:11">
      <c r="A35" s="96">
        <v>46001</v>
      </c>
      <c r="B35" s="97">
        <v>46031</v>
      </c>
      <c r="C35" s="223">
        <v>115</v>
      </c>
      <c r="D35" s="102">
        <f t="shared" si="2"/>
        <v>118.71234782608695</v>
      </c>
      <c r="E35" s="41">
        <v>13651.92</v>
      </c>
      <c r="G35" s="95">
        <v>46002</v>
      </c>
      <c r="H35" s="97">
        <v>46032</v>
      </c>
      <c r="I35" s="103">
        <v>6</v>
      </c>
      <c r="J35" s="40">
        <f t="shared" si="3"/>
        <v>43.85</v>
      </c>
      <c r="K35" s="41">
        <v>263.10000000000002</v>
      </c>
    </row>
    <row r="37" spans="1:11" ht="21">
      <c r="A37" s="245" t="s">
        <v>67</v>
      </c>
      <c r="B37" s="245"/>
      <c r="C37" s="245"/>
      <c r="D37" s="245"/>
      <c r="E37" s="245"/>
      <c r="F37" s="27"/>
      <c r="G37" s="245" t="s">
        <v>67</v>
      </c>
      <c r="H37" s="245"/>
      <c r="I37" s="245"/>
      <c r="J37" s="245"/>
      <c r="K37" s="245"/>
    </row>
    <row r="38" spans="1:11" ht="17.399999999999999">
      <c r="A38" s="251" t="s">
        <v>108</v>
      </c>
      <c r="B38" s="251"/>
      <c r="C38" s="251"/>
      <c r="D38" s="251"/>
      <c r="E38" s="251"/>
      <c r="F38" s="28"/>
      <c r="G38" s="251" t="s">
        <v>109</v>
      </c>
      <c r="H38" s="251"/>
      <c r="I38" s="251"/>
      <c r="J38" s="251"/>
      <c r="K38" s="251"/>
    </row>
    <row r="39" spans="1:11" ht="22.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252" t="s">
        <v>1</v>
      </c>
      <c r="B40" s="253"/>
      <c r="C40" s="29" t="s">
        <v>2</v>
      </c>
      <c r="D40" s="30" t="s">
        <v>70</v>
      </c>
      <c r="E40" s="254" t="s">
        <v>5</v>
      </c>
      <c r="F40" s="31"/>
      <c r="G40" s="252" t="s">
        <v>1</v>
      </c>
      <c r="H40" s="252"/>
      <c r="I40" s="29" t="s">
        <v>2</v>
      </c>
      <c r="J40" s="30" t="s">
        <v>70</v>
      </c>
      <c r="K40" s="254" t="s">
        <v>5</v>
      </c>
    </row>
    <row r="41" spans="1:11">
      <c r="A41" s="32" t="s">
        <v>3</v>
      </c>
      <c r="B41" s="33" t="s">
        <v>4</v>
      </c>
      <c r="C41" s="34" t="s">
        <v>6</v>
      </c>
      <c r="D41" s="35" t="s">
        <v>6</v>
      </c>
      <c r="E41" s="255"/>
      <c r="F41" s="31"/>
      <c r="G41" s="32" t="s">
        <v>3</v>
      </c>
      <c r="H41" s="36" t="s">
        <v>4</v>
      </c>
      <c r="I41" s="34" t="s">
        <v>6</v>
      </c>
      <c r="J41" s="35" t="s">
        <v>6</v>
      </c>
      <c r="K41" s="255"/>
    </row>
    <row r="42" spans="1:11">
      <c r="A42" s="95">
        <v>45301</v>
      </c>
      <c r="B42" s="95">
        <v>45331</v>
      </c>
      <c r="C42" s="9">
        <v>153</v>
      </c>
      <c r="D42" s="40">
        <f t="shared" ref="D42" si="4">E42/C42</f>
        <v>102.44209150326797</v>
      </c>
      <c r="E42" s="8">
        <v>15673.64</v>
      </c>
      <c r="G42" s="95">
        <v>45302</v>
      </c>
      <c r="H42" s="95">
        <v>45332</v>
      </c>
      <c r="I42" s="9">
        <v>8</v>
      </c>
      <c r="J42" s="40">
        <f t="shared" ref="J42:J53" si="5">K42/I42</f>
        <v>28.28</v>
      </c>
      <c r="K42" s="8">
        <v>226.24</v>
      </c>
    </row>
    <row r="43" spans="1:11">
      <c r="A43" s="96">
        <v>45332</v>
      </c>
      <c r="B43" s="97">
        <v>45360</v>
      </c>
      <c r="C43" s="9">
        <v>137</v>
      </c>
      <c r="D43" s="40">
        <f t="shared" ref="D43:D53" si="6">E43/C43</f>
        <v>102.39788321167883</v>
      </c>
      <c r="E43" s="41">
        <v>14028.51</v>
      </c>
      <c r="G43" s="96">
        <v>45333</v>
      </c>
      <c r="H43" s="97">
        <v>45361</v>
      </c>
      <c r="I43" s="9">
        <v>9</v>
      </c>
      <c r="J43" s="40">
        <f t="shared" si="5"/>
        <v>25.142222222222223</v>
      </c>
      <c r="K43" s="41">
        <v>226.28</v>
      </c>
    </row>
    <row r="44" spans="1:11">
      <c r="A44" s="95">
        <v>45361</v>
      </c>
      <c r="B44" s="95">
        <v>45391</v>
      </c>
      <c r="C44" s="9">
        <v>149</v>
      </c>
      <c r="D44" s="40">
        <f t="shared" si="6"/>
        <v>102.43187919463088</v>
      </c>
      <c r="E44" s="8">
        <v>15262.35</v>
      </c>
      <c r="G44" s="95">
        <v>45362</v>
      </c>
      <c r="H44" s="95">
        <v>45392</v>
      </c>
      <c r="I44" s="9">
        <v>9</v>
      </c>
      <c r="J44" s="40">
        <f t="shared" si="5"/>
        <v>25.142222222222223</v>
      </c>
      <c r="K44" s="8">
        <v>226.28</v>
      </c>
    </row>
    <row r="45" spans="1:11">
      <c r="A45" s="95">
        <v>45392</v>
      </c>
      <c r="B45" s="95">
        <v>45421</v>
      </c>
      <c r="C45" s="9">
        <v>168</v>
      </c>
      <c r="D45" s="40">
        <f t="shared" si="6"/>
        <v>102.47583333333333</v>
      </c>
      <c r="E45" s="8">
        <v>17215.939999999999</v>
      </c>
      <c r="G45" s="95">
        <v>45393</v>
      </c>
      <c r="H45" s="95">
        <v>45422</v>
      </c>
      <c r="I45" s="9">
        <v>8</v>
      </c>
      <c r="J45" s="40">
        <f t="shared" si="5"/>
        <v>28.285</v>
      </c>
      <c r="K45" s="8">
        <v>226.28</v>
      </c>
    </row>
    <row r="46" spans="1:11">
      <c r="A46" s="96">
        <v>45422</v>
      </c>
      <c r="B46" s="97">
        <v>45452</v>
      </c>
      <c r="C46" s="98">
        <v>159</v>
      </c>
      <c r="D46" s="40">
        <f t="shared" si="6"/>
        <v>102.45635220125786</v>
      </c>
      <c r="E46" s="8">
        <v>16290.56</v>
      </c>
      <c r="G46" s="95">
        <v>45423</v>
      </c>
      <c r="H46" s="95">
        <v>45453</v>
      </c>
      <c r="I46" s="103">
        <v>9</v>
      </c>
      <c r="J46" s="40">
        <f t="shared" si="5"/>
        <v>25.142222222222223</v>
      </c>
      <c r="K46" s="8">
        <v>226.28</v>
      </c>
    </row>
    <row r="47" spans="1:11">
      <c r="A47" s="95">
        <v>45453</v>
      </c>
      <c r="B47" s="95">
        <v>45482</v>
      </c>
      <c r="C47" s="103">
        <v>125</v>
      </c>
      <c r="D47" s="40">
        <f t="shared" si="6"/>
        <v>102.35728</v>
      </c>
      <c r="E47" s="8">
        <v>12794.66</v>
      </c>
      <c r="G47" s="95">
        <v>45454</v>
      </c>
      <c r="H47" s="95">
        <v>45483</v>
      </c>
      <c r="I47" s="103">
        <v>10</v>
      </c>
      <c r="J47" s="40">
        <f t="shared" si="5"/>
        <v>22.628</v>
      </c>
      <c r="K47" s="8">
        <v>226.28</v>
      </c>
    </row>
    <row r="48" spans="1:11">
      <c r="A48" s="95">
        <v>45483</v>
      </c>
      <c r="B48" s="95">
        <v>45513</v>
      </c>
      <c r="C48" s="103">
        <v>138</v>
      </c>
      <c r="D48" s="40">
        <f t="shared" si="6"/>
        <v>102.40086956521739</v>
      </c>
      <c r="E48" s="8">
        <v>14131.32</v>
      </c>
      <c r="G48" s="95">
        <v>45484</v>
      </c>
      <c r="H48" s="95">
        <v>45514</v>
      </c>
      <c r="I48" s="103">
        <v>13</v>
      </c>
      <c r="J48" s="40">
        <f t="shared" si="5"/>
        <v>23.723076923076921</v>
      </c>
      <c r="K48" s="8">
        <v>308.39999999999998</v>
      </c>
    </row>
    <row r="49" spans="1:13">
      <c r="A49" s="95">
        <v>45514</v>
      </c>
      <c r="B49" s="95">
        <v>45545</v>
      </c>
      <c r="C49" s="103">
        <v>145</v>
      </c>
      <c r="D49" s="40">
        <f t="shared" si="6"/>
        <v>102.4211724137931</v>
      </c>
      <c r="E49" s="8">
        <v>14851.07</v>
      </c>
      <c r="G49" s="95">
        <v>45515</v>
      </c>
      <c r="H49" s="95">
        <v>45546</v>
      </c>
      <c r="I49" s="103">
        <v>12</v>
      </c>
      <c r="J49" s="40">
        <f t="shared" si="5"/>
        <v>23.42</v>
      </c>
      <c r="K49" s="8">
        <v>281.04000000000002</v>
      </c>
    </row>
    <row r="50" spans="1:13">
      <c r="A50" s="95">
        <v>45546</v>
      </c>
      <c r="B50" s="95">
        <v>45575</v>
      </c>
      <c r="C50" s="103">
        <v>137</v>
      </c>
      <c r="D50" s="40">
        <f t="shared" si="6"/>
        <v>102.95211678832118</v>
      </c>
      <c r="E50" s="8">
        <v>14104.44</v>
      </c>
      <c r="G50" s="95">
        <v>45547</v>
      </c>
      <c r="H50" s="95">
        <v>45576</v>
      </c>
      <c r="I50" s="103">
        <v>10</v>
      </c>
      <c r="J50" s="40">
        <f t="shared" si="5"/>
        <v>22.666</v>
      </c>
      <c r="K50" s="8">
        <v>226.66</v>
      </c>
    </row>
    <row r="51" spans="1:13">
      <c r="A51" s="95">
        <v>45576</v>
      </c>
      <c r="B51" s="95">
        <v>45605</v>
      </c>
      <c r="C51" s="103">
        <v>129</v>
      </c>
      <c r="D51" s="40">
        <f t="shared" si="6"/>
        <v>104.03395348837209</v>
      </c>
      <c r="E51" s="8">
        <v>13420.38</v>
      </c>
      <c r="G51" s="95">
        <v>45577</v>
      </c>
      <c r="H51" s="95">
        <v>45606</v>
      </c>
      <c r="I51" s="103">
        <v>10</v>
      </c>
      <c r="J51" s="40">
        <f t="shared" si="5"/>
        <v>22.959</v>
      </c>
      <c r="K51" s="8">
        <v>229.59</v>
      </c>
    </row>
    <row r="52" spans="1:13">
      <c r="A52" s="95">
        <v>45606</v>
      </c>
      <c r="B52" s="95">
        <v>45635</v>
      </c>
      <c r="C52" s="103">
        <v>155</v>
      </c>
      <c r="D52" s="40">
        <f t="shared" si="6"/>
        <v>104.11051612903225</v>
      </c>
      <c r="E52" s="8">
        <v>16137.13</v>
      </c>
      <c r="G52" s="95">
        <v>45607</v>
      </c>
      <c r="H52" s="95">
        <v>45636</v>
      </c>
      <c r="I52" s="103">
        <v>13</v>
      </c>
      <c r="J52" s="40">
        <f t="shared" si="5"/>
        <v>24.08230769230769</v>
      </c>
      <c r="K52" s="8">
        <v>313.07</v>
      </c>
    </row>
    <row r="53" spans="1:13">
      <c r="A53" s="95">
        <v>45636</v>
      </c>
      <c r="B53" s="95">
        <v>45666</v>
      </c>
      <c r="C53" s="103">
        <v>138</v>
      </c>
      <c r="D53" s="102">
        <f t="shared" si="6"/>
        <v>107.34173913043477</v>
      </c>
      <c r="E53" s="8">
        <v>14813.16</v>
      </c>
      <c r="G53" s="95">
        <v>45637</v>
      </c>
      <c r="H53" s="95">
        <v>45667</v>
      </c>
      <c r="I53" s="103">
        <v>8</v>
      </c>
      <c r="J53" s="40">
        <f t="shared" si="5"/>
        <v>29.74</v>
      </c>
      <c r="K53" s="8">
        <v>237.92</v>
      </c>
      <c r="M53" s="166"/>
    </row>
    <row r="54" spans="1:13">
      <c r="A54" s="99"/>
      <c r="B54" s="100"/>
      <c r="C54" s="101"/>
    </row>
    <row r="55" spans="1:13" ht="23.25" customHeight="1">
      <c r="A55" s="245" t="s">
        <v>67</v>
      </c>
      <c r="B55" s="245"/>
      <c r="C55" s="245"/>
      <c r="D55" s="245"/>
      <c r="E55" s="245"/>
      <c r="F55" s="27"/>
      <c r="G55" s="245" t="s">
        <v>67</v>
      </c>
      <c r="H55" s="245"/>
      <c r="I55" s="245"/>
      <c r="J55" s="245"/>
      <c r="K55" s="245"/>
    </row>
    <row r="56" spans="1:13" ht="18.75" customHeight="1">
      <c r="A56" s="251" t="s">
        <v>68</v>
      </c>
      <c r="B56" s="251"/>
      <c r="C56" s="251"/>
      <c r="D56" s="251"/>
      <c r="E56" s="251"/>
      <c r="F56" s="28"/>
      <c r="G56" s="251" t="s">
        <v>69</v>
      </c>
      <c r="H56" s="251"/>
      <c r="I56" s="251"/>
      <c r="J56" s="251"/>
      <c r="K56" s="251"/>
    </row>
    <row r="57" spans="1:13" ht="11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3">
      <c r="A58" s="252" t="s">
        <v>1</v>
      </c>
      <c r="B58" s="253"/>
      <c r="C58" s="29" t="s">
        <v>2</v>
      </c>
      <c r="D58" s="30" t="s">
        <v>70</v>
      </c>
      <c r="E58" s="254" t="s">
        <v>5</v>
      </c>
      <c r="F58" s="31"/>
      <c r="G58" s="252" t="s">
        <v>1</v>
      </c>
      <c r="H58" s="252"/>
      <c r="I58" s="29" t="s">
        <v>2</v>
      </c>
      <c r="J58" s="30" t="s">
        <v>70</v>
      </c>
      <c r="K58" s="254" t="s">
        <v>5</v>
      </c>
    </row>
    <row r="59" spans="1:13">
      <c r="A59" s="32" t="s">
        <v>3</v>
      </c>
      <c r="B59" s="33" t="s">
        <v>4</v>
      </c>
      <c r="C59" s="34" t="s">
        <v>6</v>
      </c>
      <c r="D59" s="35" t="s">
        <v>6</v>
      </c>
      <c r="E59" s="255"/>
      <c r="F59" s="31"/>
      <c r="G59" s="32" t="s">
        <v>3</v>
      </c>
      <c r="H59" s="36" t="s">
        <v>4</v>
      </c>
      <c r="I59" s="34" t="s">
        <v>6</v>
      </c>
      <c r="J59" s="35" t="s">
        <v>6</v>
      </c>
      <c r="K59" s="255"/>
    </row>
    <row r="60" spans="1:13">
      <c r="A60" s="95">
        <v>44937</v>
      </c>
      <c r="B60" s="95">
        <v>44966</v>
      </c>
      <c r="C60" s="37">
        <v>143</v>
      </c>
      <c r="D60" s="38">
        <f t="shared" ref="D60:D71" si="7">E60/C60</f>
        <v>86.886293706293699</v>
      </c>
      <c r="E60" s="39">
        <v>12424.74</v>
      </c>
      <c r="G60" s="95">
        <v>44938</v>
      </c>
      <c r="H60" s="95">
        <v>44967</v>
      </c>
      <c r="I60" s="9">
        <v>33</v>
      </c>
      <c r="J60" s="40">
        <f t="shared" ref="J60:J71" si="8">K60/I60</f>
        <v>30.216060606060605</v>
      </c>
      <c r="K60" s="8">
        <v>997.13</v>
      </c>
    </row>
    <row r="61" spans="1:13">
      <c r="A61" s="96">
        <v>44967</v>
      </c>
      <c r="B61" s="97">
        <v>44994</v>
      </c>
      <c r="C61" s="9">
        <v>133</v>
      </c>
      <c r="D61" s="40">
        <f t="shared" si="7"/>
        <v>86.860601503759398</v>
      </c>
      <c r="E61" s="41">
        <v>11552.46</v>
      </c>
      <c r="G61" s="96">
        <v>44968</v>
      </c>
      <c r="H61" s="97">
        <v>44995</v>
      </c>
      <c r="I61" s="9">
        <v>18</v>
      </c>
      <c r="J61" s="40">
        <f t="shared" si="8"/>
        <v>21.001111111111111</v>
      </c>
      <c r="K61" s="41">
        <v>378.02</v>
      </c>
    </row>
    <row r="62" spans="1:13">
      <c r="A62" s="95">
        <v>44995</v>
      </c>
      <c r="B62" s="95">
        <v>45026</v>
      </c>
      <c r="C62" s="9">
        <v>151</v>
      </c>
      <c r="D62" s="40">
        <f t="shared" si="7"/>
        <v>86.904370860927145</v>
      </c>
      <c r="E62" s="8">
        <v>13122.56</v>
      </c>
      <c r="G62" s="95">
        <v>44996</v>
      </c>
      <c r="H62" s="95">
        <v>45027</v>
      </c>
      <c r="I62" s="9">
        <v>32</v>
      </c>
      <c r="J62" s="40">
        <f t="shared" si="8"/>
        <v>29.783750000000001</v>
      </c>
      <c r="K62" s="8">
        <v>953.08</v>
      </c>
    </row>
    <row r="63" spans="1:13">
      <c r="A63" s="95">
        <v>45027</v>
      </c>
      <c r="B63" s="95">
        <v>45055</v>
      </c>
      <c r="C63" s="9">
        <v>144</v>
      </c>
      <c r="D63" s="40">
        <f t="shared" si="7"/>
        <v>86.888680555555553</v>
      </c>
      <c r="E63" s="8">
        <v>12511.97</v>
      </c>
      <c r="G63" s="95">
        <v>45028</v>
      </c>
      <c r="H63" s="95">
        <v>45056</v>
      </c>
      <c r="I63" s="9">
        <v>17</v>
      </c>
      <c r="J63" s="40">
        <f t="shared" si="8"/>
        <v>20.86</v>
      </c>
      <c r="K63" s="8">
        <v>354.62</v>
      </c>
    </row>
    <row r="64" spans="1:13">
      <c r="A64" s="96">
        <v>45056</v>
      </c>
      <c r="B64" s="97">
        <v>45086</v>
      </c>
      <c r="C64" s="98">
        <v>145</v>
      </c>
      <c r="D64" s="40">
        <f t="shared" si="7"/>
        <v>86.891034482758627</v>
      </c>
      <c r="E64" s="8">
        <v>12599.2</v>
      </c>
      <c r="G64" s="95">
        <v>45057</v>
      </c>
      <c r="H64" s="95">
        <v>45087</v>
      </c>
      <c r="I64" s="103">
        <v>13</v>
      </c>
      <c r="J64" s="40">
        <f t="shared" si="8"/>
        <v>20.115384615384617</v>
      </c>
      <c r="K64" s="8">
        <v>261.5</v>
      </c>
    </row>
    <row r="65" spans="1:11">
      <c r="A65" s="95">
        <v>45087</v>
      </c>
      <c r="B65" s="95">
        <v>45116</v>
      </c>
      <c r="C65" s="103">
        <v>131</v>
      </c>
      <c r="D65" s="40">
        <f t="shared" si="7"/>
        <v>86.855038167938929</v>
      </c>
      <c r="E65" s="8">
        <v>11378.01</v>
      </c>
      <c r="G65" s="95">
        <v>45088</v>
      </c>
      <c r="H65" s="95">
        <v>45117</v>
      </c>
      <c r="I65" s="103">
        <v>10</v>
      </c>
      <c r="J65" s="40">
        <f t="shared" si="8"/>
        <v>19.219000000000001</v>
      </c>
      <c r="K65" s="8">
        <v>192.19</v>
      </c>
    </row>
    <row r="66" spans="1:11">
      <c r="A66" s="95">
        <v>45117</v>
      </c>
      <c r="B66" s="95">
        <v>45147</v>
      </c>
      <c r="C66" s="103">
        <v>165</v>
      </c>
      <c r="D66" s="40">
        <f t="shared" si="7"/>
        <v>86.931818181818187</v>
      </c>
      <c r="E66" s="8">
        <v>14343.75</v>
      </c>
      <c r="G66" s="95">
        <v>45118</v>
      </c>
      <c r="H66" s="95">
        <v>45148</v>
      </c>
      <c r="I66" s="103">
        <v>10</v>
      </c>
      <c r="J66" s="40">
        <f t="shared" si="8"/>
        <v>19.213000000000001</v>
      </c>
      <c r="K66" s="8">
        <v>192.13</v>
      </c>
    </row>
    <row r="67" spans="1:11">
      <c r="A67" s="95">
        <v>45148</v>
      </c>
      <c r="B67" s="95">
        <v>45178</v>
      </c>
      <c r="C67" s="103">
        <v>138</v>
      </c>
      <c r="D67" s="40">
        <f t="shared" si="7"/>
        <v>86.873913043478268</v>
      </c>
      <c r="E67" s="8">
        <v>11988.6</v>
      </c>
      <c r="G67" s="95">
        <v>45149</v>
      </c>
      <c r="H67" s="95">
        <v>45179</v>
      </c>
      <c r="I67" s="103">
        <v>8</v>
      </c>
      <c r="J67" s="40">
        <f t="shared" si="8"/>
        <v>24.008749999999999</v>
      </c>
      <c r="K67" s="8">
        <v>192.07</v>
      </c>
    </row>
    <row r="68" spans="1:11">
      <c r="A68" s="95">
        <v>45179</v>
      </c>
      <c r="B68" s="95">
        <v>45208</v>
      </c>
      <c r="C68" s="103">
        <v>133</v>
      </c>
      <c r="D68" s="40">
        <f t="shared" si="7"/>
        <v>86.860601503759398</v>
      </c>
      <c r="E68" s="8">
        <v>11552.46</v>
      </c>
      <c r="G68" s="95">
        <v>45180</v>
      </c>
      <c r="H68" s="95">
        <v>45209</v>
      </c>
      <c r="I68" s="103">
        <v>8</v>
      </c>
      <c r="J68" s="40">
        <f t="shared" si="8"/>
        <v>24.02375</v>
      </c>
      <c r="K68" s="8">
        <v>192.19</v>
      </c>
    </row>
    <row r="69" spans="1:11">
      <c r="A69" s="95">
        <v>45209</v>
      </c>
      <c r="B69" s="95">
        <v>45240</v>
      </c>
      <c r="C69" s="103">
        <v>144</v>
      </c>
      <c r="D69" s="40">
        <f t="shared" si="7"/>
        <v>86.888680555555553</v>
      </c>
      <c r="E69" s="8">
        <v>12511.97</v>
      </c>
      <c r="G69" s="95">
        <v>45210</v>
      </c>
      <c r="H69" s="95">
        <v>45241</v>
      </c>
      <c r="I69" s="103">
        <v>9</v>
      </c>
      <c r="J69" s="40">
        <f t="shared" si="8"/>
        <v>21.354444444444443</v>
      </c>
      <c r="K69" s="8">
        <v>192.19</v>
      </c>
    </row>
    <row r="70" spans="1:11">
      <c r="A70" s="95">
        <v>45241</v>
      </c>
      <c r="B70" s="95">
        <v>45269</v>
      </c>
      <c r="C70" s="103">
        <v>118</v>
      </c>
      <c r="D70" s="40">
        <f t="shared" si="7"/>
        <v>86.813983050847455</v>
      </c>
      <c r="E70" s="8">
        <v>10244.049999999999</v>
      </c>
      <c r="G70" s="95">
        <v>45242</v>
      </c>
      <c r="H70" s="95">
        <v>45270</v>
      </c>
      <c r="I70" s="103">
        <v>6</v>
      </c>
      <c r="J70" s="40">
        <f t="shared" si="8"/>
        <v>32.021666666666668</v>
      </c>
      <c r="K70" s="8">
        <v>192.13</v>
      </c>
    </row>
    <row r="71" spans="1:11">
      <c r="A71" s="95">
        <v>45270</v>
      </c>
      <c r="B71" s="95">
        <v>45300</v>
      </c>
      <c r="C71" s="103">
        <v>117</v>
      </c>
      <c r="D71" s="102">
        <f t="shared" si="7"/>
        <v>91.314957264957272</v>
      </c>
      <c r="E71" s="8">
        <v>10683.85</v>
      </c>
      <c r="G71" s="95">
        <v>45271</v>
      </c>
      <c r="H71" s="95">
        <v>45301</v>
      </c>
      <c r="I71" s="103">
        <v>7</v>
      </c>
      <c r="J71" s="40">
        <f t="shared" si="8"/>
        <v>29.008571428571429</v>
      </c>
      <c r="K71" s="8">
        <v>203.06</v>
      </c>
    </row>
    <row r="72" spans="1:11">
      <c r="A72" s="99"/>
      <c r="B72" s="100"/>
      <c r="C72" s="101"/>
    </row>
    <row r="73" spans="1:11" ht="22.8">
      <c r="A73" s="245" t="s">
        <v>67</v>
      </c>
      <c r="B73" s="245"/>
      <c r="C73" s="245"/>
      <c r="D73" s="245"/>
      <c r="E73" s="245"/>
      <c r="F73" s="42"/>
      <c r="G73" s="245" t="s">
        <v>67</v>
      </c>
      <c r="H73" s="245"/>
      <c r="I73" s="245"/>
      <c r="J73" s="245"/>
      <c r="K73" s="245"/>
    </row>
    <row r="74" spans="1:11" ht="18.600000000000001">
      <c r="A74" s="242" t="s">
        <v>71</v>
      </c>
      <c r="B74" s="242"/>
      <c r="C74" s="242"/>
      <c r="D74" s="242"/>
      <c r="E74" s="242"/>
      <c r="F74" s="43"/>
      <c r="G74" s="242" t="s">
        <v>72</v>
      </c>
      <c r="H74" s="242"/>
      <c r="I74" s="242"/>
      <c r="J74" s="242"/>
      <c r="K74" s="242"/>
    </row>
    <row r="75" spans="1:11" ht="9.75" customHeight="1">
      <c r="A75" s="256"/>
      <c r="B75" s="256"/>
      <c r="C75" s="256"/>
      <c r="D75" s="256"/>
      <c r="E75" s="256"/>
      <c r="G75" s="256"/>
      <c r="H75" s="256"/>
      <c r="I75" s="256"/>
      <c r="J75" s="256"/>
      <c r="K75" s="256"/>
    </row>
    <row r="76" spans="1:11">
      <c r="A76" s="252" t="s">
        <v>1</v>
      </c>
      <c r="B76" s="252"/>
      <c r="C76" s="29" t="s">
        <v>2</v>
      </c>
      <c r="D76" s="30" t="s">
        <v>70</v>
      </c>
      <c r="E76" s="254" t="s">
        <v>5</v>
      </c>
      <c r="F76" s="31"/>
      <c r="G76" s="252" t="s">
        <v>1</v>
      </c>
      <c r="H76" s="252"/>
      <c r="I76" s="29" t="s">
        <v>2</v>
      </c>
      <c r="J76" s="30" t="s">
        <v>70</v>
      </c>
      <c r="K76" s="254" t="s">
        <v>5</v>
      </c>
    </row>
    <row r="77" spans="1:11">
      <c r="A77" s="32" t="s">
        <v>3</v>
      </c>
      <c r="B77" s="36" t="s">
        <v>4</v>
      </c>
      <c r="C77" s="34" t="s">
        <v>6</v>
      </c>
      <c r="D77" s="35" t="s">
        <v>6</v>
      </c>
      <c r="E77" s="255"/>
      <c r="F77" s="31"/>
      <c r="G77" s="32" t="s">
        <v>3</v>
      </c>
      <c r="H77" s="36" t="s">
        <v>4</v>
      </c>
      <c r="I77" s="34" t="s">
        <v>6</v>
      </c>
      <c r="J77" s="35" t="s">
        <v>6</v>
      </c>
      <c r="K77" s="255"/>
    </row>
    <row r="78" spans="1:11">
      <c r="A78" s="95">
        <v>44572</v>
      </c>
      <c r="B78" s="95">
        <v>44601</v>
      </c>
      <c r="C78" s="9">
        <v>102</v>
      </c>
      <c r="D78" s="40">
        <f t="shared" ref="D78:D88" si="9">E78/C78</f>
        <v>68.055784313725482</v>
      </c>
      <c r="E78" s="8">
        <v>6941.69</v>
      </c>
      <c r="G78" s="95">
        <v>44573</v>
      </c>
      <c r="H78" s="95">
        <v>44602</v>
      </c>
      <c r="I78" s="9">
        <v>21</v>
      </c>
      <c r="J78" s="40">
        <f t="shared" ref="J78:J88" si="10">K78/I78</f>
        <v>17.525238095238095</v>
      </c>
      <c r="K78" s="8">
        <v>368.03</v>
      </c>
    </row>
    <row r="79" spans="1:11">
      <c r="A79" s="95">
        <v>44602</v>
      </c>
      <c r="B79" s="95">
        <v>44629</v>
      </c>
      <c r="C79" s="9">
        <v>142</v>
      </c>
      <c r="D79" s="40">
        <f t="shared" si="9"/>
        <v>68.159225352112685</v>
      </c>
      <c r="E79" s="8">
        <v>9678.61</v>
      </c>
      <c r="G79" s="95">
        <v>44603</v>
      </c>
      <c r="H79" s="95">
        <v>44630</v>
      </c>
      <c r="I79" s="9">
        <v>15</v>
      </c>
      <c r="J79" s="40">
        <f t="shared" si="10"/>
        <v>16.156666666666666</v>
      </c>
      <c r="K79" s="8">
        <v>242.35</v>
      </c>
    </row>
    <row r="80" spans="1:11">
      <c r="A80" s="95">
        <v>44630</v>
      </c>
      <c r="B80" s="95">
        <v>44660</v>
      </c>
      <c r="C80" s="9">
        <v>158</v>
      </c>
      <c r="D80" s="40">
        <f t="shared" si="9"/>
        <v>62.4023417721519</v>
      </c>
      <c r="E80" s="8">
        <v>9859.57</v>
      </c>
      <c r="G80" s="95">
        <v>44631</v>
      </c>
      <c r="H80" s="95">
        <v>44661</v>
      </c>
      <c r="I80" s="9">
        <v>18</v>
      </c>
      <c r="J80" s="40">
        <f t="shared" si="10"/>
        <v>15.101666666666667</v>
      </c>
      <c r="K80" s="8">
        <v>271.83</v>
      </c>
    </row>
    <row r="81" spans="1:11">
      <c r="A81" s="95">
        <v>44661</v>
      </c>
      <c r="B81" s="95">
        <v>44691</v>
      </c>
      <c r="C81" s="9">
        <v>154</v>
      </c>
      <c r="D81" s="40">
        <f t="shared" si="9"/>
        <v>62.396688311688315</v>
      </c>
      <c r="E81" s="8">
        <v>9609.09</v>
      </c>
      <c r="G81" s="95">
        <v>44662</v>
      </c>
      <c r="H81" s="95">
        <v>44692</v>
      </c>
      <c r="I81" s="9">
        <v>16</v>
      </c>
      <c r="J81" s="40">
        <f t="shared" si="10"/>
        <v>14.894375</v>
      </c>
      <c r="K81" s="8">
        <v>238.31</v>
      </c>
    </row>
    <row r="82" spans="1:11">
      <c r="A82" s="95">
        <v>44692</v>
      </c>
      <c r="B82" s="95">
        <v>44721</v>
      </c>
      <c r="C82" s="9">
        <v>146</v>
      </c>
      <c r="D82" s="40">
        <f t="shared" si="9"/>
        <v>62.384383561643844</v>
      </c>
      <c r="E82" s="8">
        <v>9108.1200000000008</v>
      </c>
      <c r="G82" s="95">
        <v>44693</v>
      </c>
      <c r="H82" s="95">
        <v>44722</v>
      </c>
      <c r="I82" s="9">
        <v>16</v>
      </c>
      <c r="J82" s="40">
        <f t="shared" si="10"/>
        <v>14.904375</v>
      </c>
      <c r="K82" s="8">
        <v>238.47</v>
      </c>
    </row>
    <row r="83" spans="1:11">
      <c r="A83" s="95">
        <v>44722</v>
      </c>
      <c r="B83" s="95">
        <v>44751</v>
      </c>
      <c r="C83" s="9">
        <v>146</v>
      </c>
      <c r="D83" s="40">
        <f t="shared" si="9"/>
        <v>62.384452054794515</v>
      </c>
      <c r="E83" s="8">
        <v>9108.1299999999992</v>
      </c>
      <c r="G83" s="95">
        <v>44723</v>
      </c>
      <c r="H83" s="95">
        <v>44752</v>
      </c>
      <c r="I83" s="9">
        <v>12</v>
      </c>
      <c r="J83" s="40">
        <f t="shared" si="10"/>
        <v>14.3125</v>
      </c>
      <c r="K83" s="8">
        <v>171.75</v>
      </c>
    </row>
    <row r="84" spans="1:11">
      <c r="A84" s="95">
        <v>44752</v>
      </c>
      <c r="B84" s="95">
        <v>44782</v>
      </c>
      <c r="C84" s="9">
        <v>145</v>
      </c>
      <c r="D84" s="40">
        <f t="shared" si="9"/>
        <v>62.382827586206901</v>
      </c>
      <c r="E84" s="8">
        <v>9045.51</v>
      </c>
      <c r="G84" s="95">
        <v>44753</v>
      </c>
      <c r="H84" s="95">
        <v>44783</v>
      </c>
      <c r="I84" s="9">
        <v>14</v>
      </c>
      <c r="J84" s="40">
        <f t="shared" si="10"/>
        <v>14.650714285714287</v>
      </c>
      <c r="K84" s="8">
        <v>205.11</v>
      </c>
    </row>
    <row r="85" spans="1:11">
      <c r="A85" s="95">
        <v>44783</v>
      </c>
      <c r="B85" s="95">
        <v>44813</v>
      </c>
      <c r="C85" s="9">
        <v>135</v>
      </c>
      <c r="D85" s="40">
        <f t="shared" si="9"/>
        <v>62.365333333333332</v>
      </c>
      <c r="E85" s="8">
        <v>8419.32</v>
      </c>
      <c r="G85" s="95">
        <v>44784</v>
      </c>
      <c r="H85" s="95">
        <v>44814</v>
      </c>
      <c r="I85" s="9">
        <v>14</v>
      </c>
      <c r="J85" s="40">
        <f t="shared" si="10"/>
        <v>14.650714285714287</v>
      </c>
      <c r="K85" s="8">
        <v>205.11</v>
      </c>
    </row>
    <row r="86" spans="1:11">
      <c r="A86" s="95">
        <v>44814</v>
      </c>
      <c r="B86" s="95">
        <v>44843</v>
      </c>
      <c r="C86" s="9">
        <v>123</v>
      </c>
      <c r="D86" s="40">
        <f t="shared" si="9"/>
        <v>62.34056910569106</v>
      </c>
      <c r="E86" s="8">
        <v>7667.89</v>
      </c>
      <c r="G86" s="95">
        <v>44815</v>
      </c>
      <c r="H86" s="95">
        <v>44844</v>
      </c>
      <c r="I86" s="9">
        <v>21</v>
      </c>
      <c r="J86" s="40">
        <f t="shared" si="10"/>
        <v>16.032380952380954</v>
      </c>
      <c r="K86" s="8">
        <v>336.68</v>
      </c>
    </row>
    <row r="87" spans="1:11">
      <c r="A87" s="95">
        <v>44844</v>
      </c>
      <c r="B87" s="95">
        <v>44875</v>
      </c>
      <c r="C87" s="9">
        <v>152</v>
      </c>
      <c r="D87" s="40">
        <f t="shared" si="9"/>
        <v>62.393750000000004</v>
      </c>
      <c r="E87" s="8">
        <v>9483.85</v>
      </c>
      <c r="G87" s="95">
        <v>44845</v>
      </c>
      <c r="H87" s="95">
        <v>44876</v>
      </c>
      <c r="I87" s="9">
        <v>20</v>
      </c>
      <c r="J87" s="40">
        <f t="shared" si="10"/>
        <v>15.258500000000002</v>
      </c>
      <c r="K87" s="8">
        <v>305.17</v>
      </c>
    </row>
    <row r="88" spans="1:11">
      <c r="A88" s="95">
        <v>44876</v>
      </c>
      <c r="B88" s="95">
        <v>44904</v>
      </c>
      <c r="C88" s="9">
        <v>123</v>
      </c>
      <c r="D88" s="40">
        <f t="shared" si="9"/>
        <v>62.34056910569106</v>
      </c>
      <c r="E88" s="8">
        <v>7667.89</v>
      </c>
      <c r="G88" s="95">
        <v>44877</v>
      </c>
      <c r="H88" s="95">
        <v>44905</v>
      </c>
      <c r="I88" s="9">
        <v>19</v>
      </c>
      <c r="J88" s="40">
        <f t="shared" si="10"/>
        <v>15.184736842105263</v>
      </c>
      <c r="K88" s="8">
        <v>288.51</v>
      </c>
    </row>
  </sheetData>
  <mergeCells count="42">
    <mergeCell ref="A19:E19"/>
    <mergeCell ref="G19:K19"/>
    <mergeCell ref="A20:E20"/>
    <mergeCell ref="G20:K20"/>
    <mergeCell ref="A22:B22"/>
    <mergeCell ref="E22:E23"/>
    <mergeCell ref="G22:H22"/>
    <mergeCell ref="K22:K23"/>
    <mergeCell ref="A37:E37"/>
    <mergeCell ref="G37:K37"/>
    <mergeCell ref="A38:E38"/>
    <mergeCell ref="G38:K38"/>
    <mergeCell ref="A40:B40"/>
    <mergeCell ref="E40:E41"/>
    <mergeCell ref="G40:H40"/>
    <mergeCell ref="K40:K41"/>
    <mergeCell ref="A73:E73"/>
    <mergeCell ref="G73:K73"/>
    <mergeCell ref="A74:E74"/>
    <mergeCell ref="G74:K74"/>
    <mergeCell ref="A55:E55"/>
    <mergeCell ref="G55:K55"/>
    <mergeCell ref="A56:E56"/>
    <mergeCell ref="G56:K56"/>
    <mergeCell ref="A58:B58"/>
    <mergeCell ref="E58:E59"/>
    <mergeCell ref="G58:H58"/>
    <mergeCell ref="K58:K59"/>
    <mergeCell ref="A75:E75"/>
    <mergeCell ref="G75:K75"/>
    <mergeCell ref="A76:B76"/>
    <mergeCell ref="E76:E77"/>
    <mergeCell ref="G76:H76"/>
    <mergeCell ref="K76:K77"/>
    <mergeCell ref="A1:E1"/>
    <mergeCell ref="G1:K1"/>
    <mergeCell ref="A2:E2"/>
    <mergeCell ref="G2:K2"/>
    <mergeCell ref="A4:B4"/>
    <mergeCell ref="E4:E5"/>
    <mergeCell ref="G4:H4"/>
    <mergeCell ref="K4:K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Fleet</vt:lpstr>
      <vt:lpstr>Meralco</vt:lpstr>
      <vt:lpstr>Manila Water</vt:lpstr>
      <vt:lpstr>Fleet!Print_Area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2026-02-27T02:16:36Z</dcterms:modified>
</cp:coreProperties>
</file>